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univcan.sharepoint.com/sites/PartnershipsPrograms/FinanceQES/"/>
    </mc:Choice>
  </mc:AlternateContent>
  <xr:revisionPtr revIDLastSave="669" documentId="8_{9E337AC4-809C-4E21-8887-B6D0246A66F2}" xr6:coauthVersionLast="47" xr6:coauthVersionMax="47" xr10:uidLastSave="{55DD95EE-F9A3-4D3F-B57C-822DD23E1025}"/>
  <workbookProtection workbookAlgorithmName="SHA-512" workbookHashValue="CgmpCUDm5hPTVP8CyN/qPSLmDtp/8MvPNuhTJRy5f8JqA2wF+zrzj3q9DbmYlIh2EBHWJEmSWbg5PmgkVb5R+A==" workbookSaltValue="z/YVi36pYQY+X/jkXrfRdg==" workbookSpinCount="100000" lockStructure="1"/>
  <bookViews>
    <workbookView xWindow="-108" yWindow="-108" windowWidth="23256" windowHeight="12456" xr2:uid="{00000000-000D-0000-FFFF-FFFF00000000}"/>
  </bookViews>
  <sheets>
    <sheet name="ENGLISH" sheetId="8" r:id="rId1"/>
    <sheet name="FRANÇAIS" sheetId="7" r:id="rId2"/>
    <sheet name="Validation" sheetId="6" state="hidden" r:id="rId3"/>
  </sheets>
  <definedNames>
    <definedName name="Number">Validation!$A$2:$A$104</definedName>
    <definedName name="_xlnm.Print_Area" localSheetId="0">ENGLISH!$B$4:$K$56</definedName>
    <definedName name="_xlnm.Print_Area" localSheetId="1">FRANÇAIS!$B$4:$K$56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7" l="1"/>
  <c r="G38" i="8"/>
  <c r="H20" i="8"/>
  <c r="G19" i="7"/>
  <c r="G18" i="7"/>
  <c r="G17" i="7"/>
  <c r="G20" i="7" s="1"/>
  <c r="G16" i="7"/>
  <c r="I20" i="8"/>
  <c r="G20" i="8"/>
  <c r="H30" i="7"/>
  <c r="I20" i="7"/>
  <c r="H30" i="8"/>
  <c r="I50" i="8"/>
  <c r="I41" i="7"/>
  <c r="I40" i="8"/>
  <c r="H20" i="7" l="1"/>
  <c r="H22" i="7" s="1"/>
  <c r="H22" i="8"/>
  <c r="H55" i="8" l="1"/>
  <c r="H53" i="8"/>
  <c r="H40" i="8" l="1"/>
  <c r="H42" i="8" l="1"/>
  <c r="H50" i="8"/>
  <c r="H54" i="8" s="1"/>
  <c r="H41" i="7"/>
  <c r="H43" i="7" l="1"/>
  <c r="H51" i="7"/>
  <c r="H51" i="8"/>
  <c r="I51" i="7"/>
  <c r="H55" i="7" l="1"/>
  <c r="E51" i="7"/>
  <c r="H54" i="7"/>
  <c r="I52" i="7" l="1"/>
  <c r="H52" i="7"/>
  <c r="H56" i="7"/>
  <c r="E50" i="8"/>
  <c r="I51" i="8" l="1"/>
</calcChain>
</file>

<file path=xl/sharedStrings.xml><?xml version="1.0" encoding="utf-8"?>
<sst xmlns="http://schemas.openxmlformats.org/spreadsheetml/2006/main" count="95" uniqueCount="64">
  <si>
    <t>Please complete the white fields</t>
  </si>
  <si>
    <t xml:space="preserve">Project Title </t>
  </si>
  <si>
    <t>PROJECT BUDGET</t>
  </si>
  <si>
    <t>Number</t>
  </si>
  <si>
    <t>Number of scholars with awards between 60-89 days</t>
  </si>
  <si>
    <t>Number of scholars with awards between 90-120 days</t>
  </si>
  <si>
    <t>Number of scholars with awards between 121-180 days</t>
  </si>
  <si>
    <t>Number of scholars with awards over 181 days</t>
  </si>
  <si>
    <t>Contribution subtotal</t>
  </si>
  <si>
    <t>Total budget for outgoing students</t>
  </si>
  <si>
    <t xml:space="preserve">$2,000/Canadian and international scholar </t>
  </si>
  <si>
    <t xml:space="preserve">Total  activity fund </t>
  </si>
  <si>
    <t>Other contributions</t>
  </si>
  <si>
    <t>5 - Total by Contributor</t>
  </si>
  <si>
    <t>TOTAL PROJECT BUDGET</t>
  </si>
  <si>
    <t>Remplissez uniquement les champs en blanc</t>
  </si>
  <si>
    <t xml:space="preserve">Titre du projet </t>
  </si>
  <si>
    <t>BUDGET DU PROJET</t>
  </si>
  <si>
    <t>Nombre</t>
  </si>
  <si>
    <t>Sous-total des contributions</t>
  </si>
  <si>
    <t>* Contribution du  programme BRE:</t>
  </si>
  <si>
    <t>Autres contributions</t>
  </si>
  <si>
    <t>5 - Total par contributeur</t>
  </si>
  <si>
    <t>BUDGET TOTAL DU PROJET</t>
  </si>
  <si>
    <t>Select</t>
  </si>
  <si>
    <t>Sélectionnez</t>
  </si>
  <si>
    <t>Canadian Queen Elizabeth II Diamond Jubilee Scholarships Program - QES 2025</t>
  </si>
  <si>
    <t>Name of postsecondary institution</t>
  </si>
  <si>
    <t>1 - Awards to support outgoing Canadian scholars</t>
  </si>
  <si>
    <t>Maximum QES Contribution</t>
  </si>
  <si>
    <t>Requested QES Contribution</t>
  </si>
  <si>
    <t>Requested QES Contribution*</t>
  </si>
  <si>
    <t>Total Number of scholars</t>
  </si>
  <si>
    <t>2 - Awards to support incoming international scholars</t>
  </si>
  <si>
    <t>Total budget for incoming international scholars</t>
  </si>
  <si>
    <t>Total number of incoming scholars</t>
  </si>
  <si>
    <t>Number of scholars</t>
  </si>
  <si>
    <t>Le programme de Bourses canadiennes du jubilé de diamant de la reine Elizabeth II - BRE 2025</t>
  </si>
  <si>
    <t xml:space="preserve">*  QES Contribution:
Please calculate the total QES contribution for incoming international scholars based on eligible expenses and add the amount in the corresponding field. Please refer to Annex C of the Guidelines for LONG TERM and SHORT TERM eligible expenses.The total being requested must represent at least the monthly living allowance plus health insurance. International scholars funded by QES must receive a monthly living allowance and be covered by health insurance as per individual postsecondary institution requirements. </t>
  </si>
  <si>
    <t>Nombre de boursières et boursiers</t>
  </si>
  <si>
    <t>1 - Bourses visant le soutien des boursières et boursiers canadiens se rendant à l’étranger</t>
  </si>
  <si>
    <t>Budget total pour les boursières et boursiers canadiens</t>
  </si>
  <si>
    <t>Contribution demandée auprès du programme BRE</t>
  </si>
  <si>
    <t>Contribution maximale du programme BRE</t>
  </si>
  <si>
    <t>Institution/Partner/Scholar contribution</t>
  </si>
  <si>
    <r>
      <rPr>
        <b/>
        <sz val="11"/>
        <color theme="1"/>
        <rFont val="Calibri"/>
        <family val="2"/>
        <scheme val="minor"/>
      </rPr>
      <t xml:space="preserve">Instructions:	</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Complete the budget sheet according to the expected number of Canadian scholars and international scholars.					
</t>
    </r>
    <r>
      <rPr>
        <b/>
        <sz val="11"/>
        <color theme="1"/>
        <rFont val="Calibri"/>
        <family val="2"/>
        <scheme val="minor"/>
      </rPr>
      <t xml:space="preserve">2. Funding for Canadian scholars: </t>
    </r>
    <r>
      <rPr>
        <sz val="11"/>
        <color theme="1"/>
        <rFont val="Calibri"/>
        <family val="2"/>
        <scheme val="minor"/>
      </rPr>
      <t xml:space="preserve">scholars will be eligible to receive up to $8,000 for 60-89 day awards, up to $10,000 for 90-120 day awards, up to $12,000 for 121-180 day awards and up to $13,000 for awards over 181 days. These funds may be leveraged by additional sources from the institution and/or its partners.		
</t>
    </r>
    <r>
      <rPr>
        <b/>
        <sz val="11"/>
        <color theme="1"/>
        <rFont val="Calibri"/>
        <family val="2"/>
        <scheme val="minor"/>
      </rPr>
      <t xml:space="preserve">3. Funding for international scholars: </t>
    </r>
    <r>
      <rPr>
        <sz val="11"/>
        <color theme="1"/>
        <rFont val="Calibri"/>
        <family val="2"/>
        <scheme val="minor"/>
      </rPr>
      <t xml:space="preserve">Refer to Annex C of the Guidelines for LONG TERM and SHORT TERM Eligible expenses.
</t>
    </r>
    <r>
      <rPr>
        <b/>
        <sz val="11"/>
        <color theme="1"/>
        <rFont val="Calibri"/>
        <family val="2"/>
        <scheme val="minor"/>
      </rPr>
      <t>4.</t>
    </r>
    <r>
      <rPr>
        <sz val="11"/>
        <color theme="1"/>
        <rFont val="Calibri"/>
        <family val="2"/>
        <scheme val="minor"/>
      </rPr>
      <t xml:space="preserve"> Refer to Section 2.4.3 Cost Sharing in the Guidelines for details on eligible postsecondary institution and/or partner contributions.
	</t>
    </r>
  </si>
  <si>
    <t>Contribution de l'établissement postsecondaire, du partenaire ou de la boursière ou du boursier</t>
  </si>
  <si>
    <t>4 - Other Contributions - Postsecondary institution/Partner/Scholar</t>
  </si>
  <si>
    <t>2 - Bourses visant le soutien des boursières et boursiers internationaux venant au Canada</t>
  </si>
  <si>
    <t xml:space="preserve">Budget total pour les boursières et boursiers internationaux </t>
  </si>
  <si>
    <t xml:space="preserve">Veuillez calculer la contribution totale du programme BRE pour les boursières et boursiers internationaux en fonction des dépenses ADMISSIBLES et ajoutez le montant dans le champ correspondant. Référez-vous à l'annexe C des lignes directrices pour les dépenses admissibles à LONG TERME et À COURT TERME. Le total demandé doit représenter au moins l'allocation de subsistance mensuelle plus l'assurance maladie. Les boursières et boursiers internationaux du programme BRE doivent recevoir l'indemnité de subsistance mensuelle et être couverts par une assurance maladie conformément aux exigences de l'établissement postsecondaire.
</t>
  </si>
  <si>
    <r>
      <rPr>
        <b/>
        <sz val="11"/>
        <color theme="1"/>
        <rFont val="Calibri"/>
        <family val="2"/>
        <scheme val="minor"/>
      </rPr>
      <t>Instructions :</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Remplissez le formulaire de budget en fonction du nombre attendu de boursières et boursiers canadiens et de boursières et boursiers étrangers.			
</t>
    </r>
    <r>
      <rPr>
        <b/>
        <sz val="11"/>
        <color theme="1"/>
        <rFont val="Calibri"/>
        <family val="2"/>
        <scheme val="minor"/>
      </rPr>
      <t xml:space="preserve">2. Financement pour les boursières et boursiers canadiens : </t>
    </r>
    <r>
      <rPr>
        <sz val="11"/>
        <color theme="1"/>
        <rFont val="Calibri"/>
        <family val="2"/>
        <scheme val="minor"/>
      </rPr>
      <t xml:space="preserve">Les boursières et boursiers canadiens seront admissibles à recevoir jusqu'à 8000 $ pour une période d’activité de 60 à 89 jours, 10 000 $ pour une période d’activité de 90 à 120 jours, 12 000 $ pour une période d’activité de 121 à 180 jours et 13 000 $ pour une période d’activité de 181 jours ou plus, à la discrétion de l'établissement postsecondaire canadien. Ces fonds peuvent être exploités par des sources supplémentaires provenant de l'établissement postsecondaire et/ou de ses partenaires.					
</t>
    </r>
    <r>
      <rPr>
        <b/>
        <sz val="11"/>
        <color theme="1"/>
        <rFont val="Calibri"/>
        <family val="2"/>
        <scheme val="minor"/>
      </rPr>
      <t>3. Financement pour les boursières et boursiers internationaux :</t>
    </r>
    <r>
      <rPr>
        <sz val="11"/>
        <color theme="1"/>
        <rFont val="Calibri"/>
        <family val="2"/>
        <scheme val="minor"/>
      </rPr>
      <t xml:space="preserve"> Référez-vous à l'annexe C des lignes directrices pour les dépenses admissibles à LONG TERME et À COURT TERME. 						
</t>
    </r>
    <r>
      <rPr>
        <b/>
        <sz val="11"/>
        <color theme="1"/>
        <rFont val="Calibri"/>
        <family val="2"/>
        <scheme val="minor"/>
      </rPr>
      <t>4</t>
    </r>
    <r>
      <rPr>
        <sz val="11"/>
        <color theme="1"/>
        <rFont val="Calibri"/>
        <family val="2"/>
        <scheme val="minor"/>
      </rPr>
      <t xml:space="preserve">. Référez-vous à la section 2.4.3 Partage de coûts dans les lignes directrices pour obtenir des détails sur les contributions admissibles des établissements postsecondaires et/ou des partenaires.	
</t>
    </r>
  </si>
  <si>
    <t>Boursières et boursiers canadiens et internationaux 2000 $ / boursier</t>
  </si>
  <si>
    <t>4 - Autres contributions - Établissement postsecondaire / Partenaire / Boursières et boursiers</t>
  </si>
  <si>
    <t xml:space="preserve"> </t>
  </si>
  <si>
    <t>2025-2028</t>
  </si>
  <si>
    <t>3 - Activity Fund: leadership, networking, community engagement and administration</t>
  </si>
  <si>
    <t>Nom de l'établissement postsecondaire</t>
  </si>
  <si>
    <t>Nombre de boursières et boursiers avec bourses d'une durée de 60 à 89 jours</t>
  </si>
  <si>
    <t>Nombre de boursières et boursiers avec bourses d'une durée de 90 à 120 jours</t>
  </si>
  <si>
    <t>Nombre de boursières et boursiers avec bourses d'une durée de 121 à 180 jours</t>
  </si>
  <si>
    <t>Nombre de boursières et boursiers avec bourses d'une durée de plus de 181 jours</t>
  </si>
  <si>
    <t>3 - Fonds d'activités: Leadership, réseautage, engagement communautaire et administration</t>
  </si>
  <si>
    <t>Total fonds d'activités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</si>
</sst>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6">
    <font>
      <sz val="11"/>
      <color theme="1"/>
      <name val="Garamond"/>
      <family val="2"/>
    </font>
    <font>
      <sz val="11"/>
      <color theme="1"/>
      <name val="Calibri"/>
      <family val="2"/>
      <scheme val="minor"/>
    </font>
    <font>
      <i/>
      <sz val="11"/>
      <color theme="1"/>
      <name val="Garamond"/>
      <family val="1"/>
    </font>
    <font>
      <b/>
      <sz val="11"/>
      <color theme="1"/>
      <name val="Calibri"/>
      <family val="2"/>
      <scheme val="minor"/>
    </font>
    <font>
      <b/>
      <sz val="14"/>
      <color theme="1"/>
      <name val="Calibri"/>
      <family val="2"/>
      <scheme val="minor"/>
    </font>
    <font>
      <sz val="11"/>
      <color theme="1"/>
      <name val="Garamond"/>
      <family val="2"/>
    </font>
    <font>
      <b/>
      <sz val="18"/>
      <color theme="1"/>
      <name val="Calibri"/>
      <family val="2"/>
      <scheme val="minor"/>
    </font>
    <font>
      <i/>
      <sz val="11"/>
      <color theme="1"/>
      <name val="Calibri"/>
      <family val="2"/>
      <scheme val="minor"/>
    </font>
    <font>
      <i/>
      <sz val="11"/>
      <color rgb="FFFF0000"/>
      <name val="Calibri"/>
      <family val="2"/>
      <scheme val="minor"/>
    </font>
    <font>
      <b/>
      <i/>
      <sz val="11"/>
      <color rgb="FFFF0000"/>
      <name val="Calibri"/>
      <family val="2"/>
      <scheme val="minor"/>
    </font>
    <font>
      <b/>
      <sz val="11"/>
      <color theme="1"/>
      <name val="Garamond"/>
      <family val="2"/>
    </font>
    <font>
      <b/>
      <i/>
      <sz val="11"/>
      <color theme="1"/>
      <name val="Calibri"/>
      <family val="2"/>
      <scheme val="minor"/>
    </font>
    <font>
      <b/>
      <sz val="11"/>
      <color theme="0"/>
      <name val="Calibri"/>
      <family val="2"/>
      <scheme val="minor"/>
    </font>
    <font>
      <b/>
      <sz val="16"/>
      <color theme="0"/>
      <name val="Frutiger LT Std 45 Light"/>
      <family val="2"/>
    </font>
    <font>
      <b/>
      <i/>
      <sz val="11"/>
      <color theme="1" tint="0.499984740745262"/>
      <name val="Calibri"/>
      <family val="2"/>
      <scheme val="minor"/>
    </font>
    <font>
      <b/>
      <sz val="12"/>
      <color theme="1"/>
      <name val="Calibri"/>
      <family val="2"/>
      <scheme val="minor"/>
    </font>
    <font>
      <sz val="11"/>
      <color theme="0"/>
      <name val="Garamond"/>
      <family val="2"/>
    </font>
    <font>
      <b/>
      <sz val="14"/>
      <color theme="0"/>
      <name val="Calibri"/>
      <family val="2"/>
      <scheme val="minor"/>
    </font>
    <font>
      <b/>
      <sz val="16"/>
      <color theme="0"/>
      <name val="Calibri"/>
      <family val="2"/>
      <scheme val="minor"/>
    </font>
    <font>
      <b/>
      <sz val="10"/>
      <color theme="1"/>
      <name val="Calibri"/>
      <family val="2"/>
      <scheme val="minor"/>
    </font>
    <font>
      <b/>
      <sz val="11"/>
      <color rgb="FF2C5972"/>
      <name val="Calibri"/>
      <family val="2"/>
      <scheme val="minor"/>
    </font>
    <font>
      <b/>
      <sz val="11"/>
      <color theme="1"/>
      <name val="Calibri"/>
      <family val="2"/>
      <scheme val="minor"/>
    </font>
    <font>
      <sz val="11"/>
      <color theme="1"/>
      <name val="Calibri"/>
      <family val="2"/>
      <scheme val="minor"/>
    </font>
    <font>
      <i/>
      <sz val="14"/>
      <color theme="1"/>
      <name val="Calibri"/>
      <family val="2"/>
      <scheme val="minor"/>
    </font>
    <font>
      <sz val="11"/>
      <name val="Calibri"/>
      <family val="2"/>
      <scheme val="minor"/>
    </font>
    <font>
      <b/>
      <sz val="11"/>
      <name val="Calibri"/>
      <family val="2"/>
      <scheme val="minor"/>
    </font>
  </fonts>
  <fills count="10">
    <fill>
      <patternFill patternType="none"/>
    </fill>
    <fill>
      <patternFill patternType="gray125"/>
    </fill>
    <fill>
      <patternFill patternType="solid">
        <fgColor rgb="FFFBB04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2C5972"/>
        <bgColor indexed="64"/>
      </patternFill>
    </fill>
    <fill>
      <patternFill patternType="solid">
        <fgColor rgb="FF66CBDF"/>
        <bgColor indexed="64"/>
      </patternFill>
    </fill>
    <fill>
      <patternFill patternType="solid">
        <fgColor theme="0"/>
        <bgColor indexed="64"/>
      </patternFill>
    </fill>
  </fills>
  <borders count="34">
    <border>
      <left/>
      <right/>
      <top/>
      <bottom/>
      <diagonal/>
    </border>
    <border>
      <left/>
      <right/>
      <top style="thin">
        <color auto="1"/>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style="thin">
        <color auto="1"/>
      </top>
      <bottom style="thin">
        <color theme="0" tint="-0.499984740745262"/>
      </bottom>
      <diagonal/>
    </border>
    <border>
      <left style="thin">
        <color theme="0" tint="-0.499984740745262"/>
      </left>
      <right/>
      <top style="thin">
        <color theme="1"/>
      </top>
      <bottom/>
      <diagonal/>
    </border>
    <border>
      <left style="thick">
        <color theme="0"/>
      </left>
      <right/>
      <top style="thick">
        <color theme="0"/>
      </top>
      <bottom/>
      <diagonal/>
    </border>
    <border>
      <left/>
      <right/>
      <top style="thick">
        <color theme="0"/>
      </top>
      <bottom/>
      <diagonal/>
    </border>
    <border>
      <left style="thick">
        <color theme="0"/>
      </left>
      <right/>
      <top/>
      <bottom/>
      <diagonal/>
    </border>
    <border>
      <left/>
      <right style="thick">
        <color theme="1" tint="0.34998626667073579"/>
      </right>
      <top style="thick">
        <color theme="0"/>
      </top>
      <bottom/>
      <diagonal/>
    </border>
    <border>
      <left/>
      <right style="thick">
        <color theme="1" tint="0.34998626667073579"/>
      </right>
      <top/>
      <bottom/>
      <diagonal/>
    </border>
    <border>
      <left style="thick">
        <color theme="0"/>
      </left>
      <right/>
      <top/>
      <bottom style="thick">
        <color theme="1" tint="0.34998626667073579"/>
      </bottom>
      <diagonal/>
    </border>
    <border>
      <left/>
      <right/>
      <top/>
      <bottom style="thick">
        <color theme="1" tint="0.34998626667073579"/>
      </bottom>
      <diagonal/>
    </border>
    <border>
      <left/>
      <right style="thick">
        <color theme="1" tint="0.34998626667073579"/>
      </right>
      <top/>
      <bottom style="thick">
        <color theme="1" tint="0.34998626667073579"/>
      </bottom>
      <diagonal/>
    </border>
    <border>
      <left style="thin">
        <color indexed="64"/>
      </left>
      <right style="thin">
        <color indexed="64"/>
      </right>
      <top style="thin">
        <color indexed="64"/>
      </top>
      <bottom style="thin">
        <color indexed="64"/>
      </bottom>
      <diagonal/>
    </border>
    <border>
      <left/>
      <right/>
      <top style="thin">
        <color theme="0" tint="-0.499984740745262"/>
      </top>
      <bottom/>
      <diagonal/>
    </border>
    <border>
      <left style="thick">
        <color theme="0"/>
      </left>
      <right/>
      <top/>
      <bottom style="medium">
        <color indexed="64"/>
      </bottom>
      <diagonal/>
    </border>
    <border>
      <left/>
      <right/>
      <top style="thin">
        <color theme="0" tint="-0.499984740745262"/>
      </top>
      <bottom style="thin">
        <color theme="0" tint="-0.499984740745262"/>
      </bottom>
      <diagonal/>
    </border>
    <border>
      <left/>
      <right/>
      <top style="thin">
        <color auto="1"/>
      </top>
      <bottom style="thin">
        <color indexed="64"/>
      </bottom>
      <diagonal/>
    </border>
    <border>
      <left/>
      <right style="thin">
        <color theme="0" tint="-0.499984740745262"/>
      </right>
      <top style="thin">
        <color auto="1"/>
      </top>
      <bottom/>
      <diagonal/>
    </border>
    <border>
      <left style="thin">
        <color theme="0" tint="-0.499984740745262"/>
      </left>
      <right/>
      <top style="thin">
        <color indexed="64"/>
      </top>
      <bottom/>
      <diagonal/>
    </border>
    <border>
      <left style="thin">
        <color indexed="64"/>
      </left>
      <right style="thin">
        <color indexed="64"/>
      </right>
      <top style="thin">
        <color indexed="64"/>
      </top>
      <bottom/>
      <diagonal/>
    </border>
    <border>
      <left/>
      <right style="thin">
        <color theme="0" tint="-0.499984740745262"/>
      </right>
      <top style="thin">
        <color auto="1"/>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145">
    <xf numFmtId="0" fontId="0" fillId="0" borderId="0" xfId="0"/>
    <xf numFmtId="0" fontId="0" fillId="0" borderId="2" xfId="0" applyBorder="1"/>
    <xf numFmtId="0" fontId="2" fillId="0" borderId="0" xfId="0" applyFont="1"/>
    <xf numFmtId="0" fontId="3" fillId="3" borderId="0" xfId="0" applyFont="1" applyFill="1"/>
    <xf numFmtId="0" fontId="3" fillId="3" borderId="0" xfId="0" applyFont="1" applyFill="1" applyAlignment="1">
      <alignment horizontal="center"/>
    </xf>
    <xf numFmtId="0" fontId="0" fillId="6" borderId="0" xfId="0" applyFill="1"/>
    <xf numFmtId="0" fontId="10" fillId="6" borderId="0" xfId="0" applyFont="1" applyFill="1" applyAlignment="1">
      <alignment horizontal="center"/>
    </xf>
    <xf numFmtId="0" fontId="3" fillId="4" borderId="0" xfId="0" applyFont="1" applyFill="1" applyAlignment="1">
      <alignment horizontal="center"/>
    </xf>
    <xf numFmtId="0" fontId="0" fillId="5" borderId="0" xfId="0" applyFill="1"/>
    <xf numFmtId="0" fontId="3" fillId="5" borderId="0" xfId="0" applyFont="1" applyFill="1" applyAlignment="1">
      <alignment horizontal="center"/>
    </xf>
    <xf numFmtId="0" fontId="11" fillId="3" borderId="0" xfId="0" applyFont="1" applyFill="1" applyAlignment="1">
      <alignment horizontal="right"/>
    </xf>
    <xf numFmtId="0" fontId="13" fillId="6" borderId="0" xfId="0" applyFont="1" applyFill="1"/>
    <xf numFmtId="3" fontId="3" fillId="3" borderId="0" xfId="0" applyNumberFormat="1" applyFont="1" applyFill="1"/>
    <xf numFmtId="9" fontId="0" fillId="5" borderId="0" xfId="2" applyFont="1" applyFill="1" applyBorder="1" applyAlignment="1" applyProtection="1">
      <alignment horizontal="center"/>
    </xf>
    <xf numFmtId="0" fontId="3" fillId="0" borderId="7" xfId="0" applyFont="1" applyBorder="1" applyAlignment="1" applyProtection="1">
      <alignment horizontal="center" wrapText="1"/>
      <protection locked="0"/>
    </xf>
    <xf numFmtId="0" fontId="3" fillId="5" borderId="10" xfId="0" applyFont="1" applyFill="1" applyBorder="1" applyAlignment="1">
      <alignment horizontal="right"/>
    </xf>
    <xf numFmtId="0" fontId="14" fillId="3" borderId="0" xfId="0" applyFont="1" applyFill="1" applyAlignment="1">
      <alignment horizontal="right"/>
    </xf>
    <xf numFmtId="0" fontId="3" fillId="3" borderId="1" xfId="0" applyFont="1" applyFill="1" applyBorder="1"/>
    <xf numFmtId="0" fontId="3" fillId="5" borderId="13" xfId="0" applyFont="1" applyFill="1" applyBorder="1" applyAlignment="1">
      <alignment horizontal="center"/>
    </xf>
    <xf numFmtId="0" fontId="3" fillId="7" borderId="0" xfId="0" applyFont="1" applyFill="1" applyAlignment="1">
      <alignment horizontal="center"/>
    </xf>
    <xf numFmtId="44" fontId="17" fillId="7" borderId="0" xfId="1" applyFont="1" applyFill="1" applyBorder="1" applyAlignment="1" applyProtection="1">
      <alignment horizontal="center"/>
    </xf>
    <xf numFmtId="0" fontId="16" fillId="7" borderId="0" xfId="0" applyFont="1" applyFill="1"/>
    <xf numFmtId="0" fontId="17" fillId="7" borderId="0" xfId="0" applyFont="1" applyFill="1" applyAlignment="1">
      <alignment horizontal="right"/>
    </xf>
    <xf numFmtId="0" fontId="4" fillId="8" borderId="0" xfId="0" applyFont="1" applyFill="1"/>
    <xf numFmtId="0" fontId="3" fillId="8" borderId="0" xfId="0" applyFont="1" applyFill="1"/>
    <xf numFmtId="0" fontId="3" fillId="8" borderId="0" xfId="0" applyFont="1" applyFill="1" applyAlignment="1">
      <alignment horizontal="center"/>
    </xf>
    <xf numFmtId="0" fontId="3" fillId="8" borderId="0" xfId="0" applyFont="1" applyFill="1" applyAlignment="1">
      <alignment horizontal="right"/>
    </xf>
    <xf numFmtId="3" fontId="3" fillId="8" borderId="0" xfId="0" applyNumberFormat="1" applyFont="1" applyFill="1" applyAlignment="1">
      <alignment horizontal="center" vertical="center" wrapText="1"/>
    </xf>
    <xf numFmtId="3" fontId="3" fillId="8" borderId="0" xfId="0" applyNumberFormat="1" applyFont="1" applyFill="1"/>
    <xf numFmtId="44" fontId="15" fillId="3" borderId="8" xfId="1" applyFont="1" applyFill="1" applyBorder="1" applyProtection="1"/>
    <xf numFmtId="44" fontId="15" fillId="3" borderId="7" xfId="1" applyFont="1" applyFill="1" applyBorder="1" applyProtection="1"/>
    <xf numFmtId="0" fontId="3" fillId="4" borderId="19" xfId="0" applyFont="1" applyFill="1" applyBorder="1"/>
    <xf numFmtId="0" fontId="8" fillId="3" borderId="19" xfId="0" applyFont="1" applyFill="1" applyBorder="1"/>
    <xf numFmtId="0" fontId="9" fillId="3" borderId="19" xfId="0" applyFont="1" applyFill="1" applyBorder="1"/>
    <xf numFmtId="0" fontId="0" fillId="5" borderId="19" xfId="0" applyFill="1" applyBorder="1"/>
    <xf numFmtId="0" fontId="3" fillId="5" borderId="19" xfId="0" applyFont="1" applyFill="1" applyBorder="1"/>
    <xf numFmtId="0" fontId="7" fillId="3" borderId="0" xfId="0" applyFont="1" applyFill="1" applyAlignment="1">
      <alignment wrapText="1"/>
    </xf>
    <xf numFmtId="0" fontId="6" fillId="5" borderId="18" xfId="0" applyFont="1" applyFill="1" applyBorder="1" applyAlignment="1">
      <alignment horizontal="center" wrapText="1"/>
    </xf>
    <xf numFmtId="0" fontId="4" fillId="5" borderId="18" xfId="0" applyFont="1" applyFill="1" applyBorder="1"/>
    <xf numFmtId="0" fontId="4" fillId="5" borderId="0" xfId="0" applyFont="1" applyFill="1"/>
    <xf numFmtId="0" fontId="4" fillId="5" borderId="20" xfId="0" applyFont="1" applyFill="1" applyBorder="1"/>
    <xf numFmtId="0" fontId="4" fillId="5" borderId="21" xfId="0" applyFont="1" applyFill="1" applyBorder="1"/>
    <xf numFmtId="0" fontId="3" fillId="4" borderId="21" xfId="0" applyFont="1" applyFill="1" applyBorder="1" applyAlignment="1">
      <alignment horizontal="center"/>
    </xf>
    <xf numFmtId="0" fontId="3" fillId="7" borderId="21" xfId="0" applyFont="1" applyFill="1" applyBorder="1" applyAlignment="1">
      <alignment horizontal="center"/>
    </xf>
    <xf numFmtId="0" fontId="12" fillId="7" borderId="21" xfId="0" applyFont="1" applyFill="1" applyBorder="1" applyAlignment="1">
      <alignment horizontal="center"/>
    </xf>
    <xf numFmtId="0" fontId="0" fillId="5" borderId="22" xfId="0" applyFill="1" applyBorder="1"/>
    <xf numFmtId="0" fontId="0" fillId="5" borderId="23" xfId="0" applyFill="1" applyBorder="1"/>
    <xf numFmtId="0" fontId="3" fillId="5" borderId="23" xfId="0" applyFont="1" applyFill="1" applyBorder="1" applyAlignment="1">
      <alignment horizontal="center"/>
    </xf>
    <xf numFmtId="9" fontId="0" fillId="5" borderId="23" xfId="2" applyFont="1" applyFill="1" applyBorder="1" applyAlignment="1" applyProtection="1">
      <alignment horizontal="center"/>
    </xf>
    <xf numFmtId="9" fontId="0" fillId="5" borderId="24" xfId="2" applyFont="1" applyFill="1" applyBorder="1" applyAlignment="1" applyProtection="1">
      <alignment horizontal="center"/>
    </xf>
    <xf numFmtId="0" fontId="3" fillId="3" borderId="10" xfId="0" applyFont="1" applyFill="1" applyBorder="1" applyAlignment="1">
      <alignment horizontal="right"/>
    </xf>
    <xf numFmtId="0" fontId="7" fillId="3" borderId="0" xfId="0" applyFont="1" applyFill="1" applyAlignment="1">
      <alignment vertical="top" wrapText="1"/>
    </xf>
    <xf numFmtId="0" fontId="3" fillId="3" borderId="0" xfId="0" applyFont="1" applyFill="1" applyAlignment="1">
      <alignment horizontal="right"/>
    </xf>
    <xf numFmtId="0" fontId="17" fillId="7" borderId="0" xfId="0" applyFont="1" applyFill="1" applyAlignment="1">
      <alignment horizontal="center"/>
    </xf>
    <xf numFmtId="44" fontId="4" fillId="8" borderId="0" xfId="1" applyFont="1" applyFill="1" applyBorder="1" applyProtection="1"/>
    <xf numFmtId="9" fontId="15" fillId="5" borderId="10" xfId="2" applyFont="1" applyFill="1" applyBorder="1" applyAlignment="1" applyProtection="1">
      <alignment horizontal="center"/>
    </xf>
    <xf numFmtId="9" fontId="15" fillId="5" borderId="12" xfId="2" applyFont="1" applyFill="1" applyBorder="1" applyAlignment="1" applyProtection="1">
      <alignment horizontal="center"/>
    </xf>
    <xf numFmtId="9" fontId="15" fillId="8" borderId="0" xfId="2" applyFont="1" applyFill="1" applyBorder="1" applyAlignment="1" applyProtection="1">
      <alignment horizontal="center"/>
    </xf>
    <xf numFmtId="0" fontId="1" fillId="5" borderId="0" xfId="0" applyFont="1" applyFill="1"/>
    <xf numFmtId="0" fontId="1" fillId="5" borderId="19" xfId="0" applyFont="1" applyFill="1" applyBorder="1" applyAlignment="1">
      <alignment horizontal="right"/>
    </xf>
    <xf numFmtId="0" fontId="1" fillId="5" borderId="0" xfId="0" applyFont="1" applyFill="1" applyAlignment="1">
      <alignment horizontal="right"/>
    </xf>
    <xf numFmtId="0" fontId="1" fillId="3" borderId="19" xfId="0" applyFont="1" applyFill="1" applyBorder="1" applyAlignment="1">
      <alignment horizontal="center"/>
    </xf>
    <xf numFmtId="0" fontId="1" fillId="3" borderId="0" xfId="0" applyFont="1" applyFill="1" applyAlignment="1">
      <alignment horizontal="center"/>
    </xf>
    <xf numFmtId="0" fontId="1" fillId="3" borderId="19" xfId="0" applyFont="1" applyFill="1" applyBorder="1"/>
    <xf numFmtId="0" fontId="1" fillId="3" borderId="0" xfId="0" applyFont="1" applyFill="1"/>
    <xf numFmtId="0" fontId="1" fillId="3" borderId="0" xfId="0" applyFont="1" applyFill="1" applyAlignment="1">
      <alignment wrapText="1"/>
    </xf>
    <xf numFmtId="0" fontId="1" fillId="3" borderId="0" xfId="0" applyFont="1" applyFill="1" applyAlignment="1">
      <alignment horizontal="right" wrapText="1"/>
    </xf>
    <xf numFmtId="44" fontId="1" fillId="0" borderId="9" xfId="1" applyFont="1" applyFill="1" applyBorder="1" applyProtection="1">
      <protection locked="0"/>
    </xf>
    <xf numFmtId="44" fontId="1" fillId="5" borderId="11" xfId="1" applyFont="1" applyFill="1" applyBorder="1" applyProtection="1"/>
    <xf numFmtId="44" fontId="1" fillId="5" borderId="12" xfId="1" applyFont="1" applyFill="1" applyBorder="1" applyProtection="1"/>
    <xf numFmtId="44" fontId="1" fillId="3" borderId="0" xfId="1" applyFont="1" applyFill="1" applyBorder="1" applyProtection="1"/>
    <xf numFmtId="44" fontId="1" fillId="0" borderId="11" xfId="1" applyFont="1" applyFill="1" applyBorder="1" applyProtection="1">
      <protection locked="0"/>
    </xf>
    <xf numFmtId="44" fontId="1" fillId="0" borderId="12" xfId="1" applyFont="1" applyFill="1" applyBorder="1" applyProtection="1">
      <protection locked="0"/>
    </xf>
    <xf numFmtId="3" fontId="1" fillId="3" borderId="0" xfId="0" applyNumberFormat="1" applyFont="1" applyFill="1"/>
    <xf numFmtId="0" fontId="1" fillId="8" borderId="0" xfId="0" applyFont="1" applyFill="1"/>
    <xf numFmtId="44" fontId="1" fillId="0" borderId="16" xfId="1" applyFont="1" applyFill="1" applyBorder="1" applyProtection="1">
      <protection locked="0"/>
    </xf>
    <xf numFmtId="3" fontId="1" fillId="8" borderId="0" xfId="0" applyNumberFormat="1" applyFont="1" applyFill="1"/>
    <xf numFmtId="0" fontId="1" fillId="5" borderId="23" xfId="0" applyFont="1" applyFill="1" applyBorder="1"/>
    <xf numFmtId="0" fontId="18" fillId="3" borderId="0" xfId="0" applyFont="1" applyFill="1" applyAlignment="1">
      <alignment horizontal="center"/>
    </xf>
    <xf numFmtId="44" fontId="1" fillId="0" borderId="26" xfId="1" applyFont="1" applyFill="1" applyBorder="1" applyProtection="1">
      <protection locked="0"/>
    </xf>
    <xf numFmtId="0" fontId="3" fillId="5" borderId="27" xfId="0" applyFont="1" applyFill="1" applyBorder="1"/>
    <xf numFmtId="0" fontId="6" fillId="5" borderId="17" xfId="0" applyFont="1" applyFill="1" applyBorder="1"/>
    <xf numFmtId="0" fontId="6" fillId="5" borderId="18" xfId="0" applyFont="1" applyFill="1" applyBorder="1"/>
    <xf numFmtId="0" fontId="17" fillId="7" borderId="0" xfId="0" applyFont="1" applyFill="1" applyAlignment="1">
      <alignment horizontal="left"/>
    </xf>
    <xf numFmtId="0" fontId="3" fillId="9" borderId="10" xfId="0" applyFont="1" applyFill="1" applyBorder="1" applyAlignment="1" applyProtection="1">
      <alignment horizontal="center" wrapText="1"/>
      <protection locked="0"/>
    </xf>
    <xf numFmtId="0" fontId="21" fillId="0" borderId="7" xfId="0" applyFont="1" applyBorder="1" applyAlignment="1" applyProtection="1">
      <alignment horizontal="center" wrapText="1"/>
      <protection locked="0"/>
    </xf>
    <xf numFmtId="44" fontId="22" fillId="0" borderId="9" xfId="1" applyFont="1" applyBorder="1" applyProtection="1">
      <protection locked="0"/>
    </xf>
    <xf numFmtId="0" fontId="3" fillId="0" borderId="28" xfId="0" applyFont="1" applyBorder="1" applyAlignment="1" applyProtection="1">
      <alignment horizontal="center" wrapText="1"/>
      <protection locked="0"/>
    </xf>
    <xf numFmtId="0" fontId="24" fillId="3" borderId="0" xfId="0" applyFont="1" applyFill="1" applyAlignment="1">
      <alignment horizontal="right" wrapText="1"/>
    </xf>
    <xf numFmtId="44" fontId="22" fillId="5" borderId="11" xfId="1" applyFont="1" applyFill="1" applyBorder="1"/>
    <xf numFmtId="0" fontId="21" fillId="3" borderId="7" xfId="0" applyFont="1" applyFill="1" applyBorder="1" applyAlignment="1" applyProtection="1">
      <alignment horizontal="center" wrapText="1"/>
      <protection locked="0"/>
    </xf>
    <xf numFmtId="0" fontId="3" fillId="3" borderId="7" xfId="0" applyFont="1" applyFill="1" applyBorder="1" applyAlignment="1" applyProtection="1">
      <alignment horizontal="center" wrapText="1"/>
      <protection locked="0"/>
    </xf>
    <xf numFmtId="0" fontId="10" fillId="3" borderId="0" xfId="0" applyFont="1" applyFill="1" applyAlignment="1">
      <alignment horizontal="center"/>
    </xf>
    <xf numFmtId="0" fontId="21" fillId="3" borderId="1" xfId="0" applyFont="1" applyFill="1" applyBorder="1" applyAlignment="1">
      <alignment horizontal="center"/>
    </xf>
    <xf numFmtId="0" fontId="21" fillId="3" borderId="0" xfId="0" applyFont="1" applyFill="1"/>
    <xf numFmtId="0" fontId="0" fillId="3" borderId="0" xfId="0" applyFill="1"/>
    <xf numFmtId="44" fontId="1" fillId="9" borderId="25" xfId="1" applyFont="1" applyFill="1" applyBorder="1" applyProtection="1"/>
    <xf numFmtId="0" fontId="3" fillId="3" borderId="25" xfId="0" applyFont="1" applyFill="1" applyBorder="1" applyAlignment="1" applyProtection="1">
      <alignment horizontal="center" wrapText="1"/>
      <protection locked="0"/>
    </xf>
    <xf numFmtId="44" fontId="1" fillId="9" borderId="8" xfId="1" applyFont="1" applyFill="1" applyBorder="1" applyProtection="1"/>
    <xf numFmtId="0" fontId="3" fillId="3" borderId="10" xfId="0" applyFont="1" applyFill="1" applyBorder="1" applyAlignment="1" applyProtection="1">
      <alignment horizontal="center" wrapText="1"/>
      <protection locked="0"/>
    </xf>
    <xf numFmtId="0" fontId="3" fillId="3" borderId="1" xfId="0" applyFont="1" applyFill="1" applyBorder="1" applyAlignment="1">
      <alignment horizontal="center"/>
    </xf>
    <xf numFmtId="0" fontId="21" fillId="3" borderId="0" xfId="0" applyFont="1" applyFill="1" applyAlignment="1">
      <alignment horizontal="center"/>
    </xf>
    <xf numFmtId="0" fontId="21" fillId="0" borderId="25" xfId="0" applyFont="1" applyBorder="1" applyAlignment="1" applyProtection="1">
      <alignment horizontal="center" wrapText="1"/>
      <protection locked="0"/>
    </xf>
    <xf numFmtId="44" fontId="1" fillId="0" borderId="30" xfId="1" applyFont="1" applyFill="1" applyBorder="1" applyProtection="1">
      <protection locked="0"/>
    </xf>
    <xf numFmtId="44" fontId="1" fillId="0" borderId="31" xfId="1" applyFont="1" applyFill="1" applyBorder="1" applyProtection="1">
      <protection locked="0"/>
    </xf>
    <xf numFmtId="0" fontId="21" fillId="5" borderId="32" xfId="0" applyFont="1" applyFill="1" applyBorder="1" applyAlignment="1">
      <alignment horizontal="center" vertical="center"/>
    </xf>
    <xf numFmtId="44" fontId="1" fillId="9" borderId="11" xfId="1" applyFont="1" applyFill="1" applyBorder="1" applyProtection="1"/>
    <xf numFmtId="0" fontId="3" fillId="3" borderId="29" xfId="0" applyFont="1" applyFill="1" applyBorder="1"/>
    <xf numFmtId="0" fontId="3" fillId="3" borderId="33" xfId="0" applyFont="1" applyFill="1" applyBorder="1"/>
    <xf numFmtId="0" fontId="21" fillId="3" borderId="29" xfId="0" applyFont="1" applyFill="1" applyBorder="1"/>
    <xf numFmtId="0" fontId="25" fillId="3" borderId="0" xfId="0" applyFont="1" applyFill="1" applyAlignment="1">
      <alignment horizontal="right"/>
    </xf>
    <xf numFmtId="44" fontId="18" fillId="7" borderId="3" xfId="1" applyFont="1" applyFill="1" applyBorder="1" applyAlignment="1" applyProtection="1">
      <alignment horizontal="center"/>
    </xf>
    <xf numFmtId="44" fontId="4" fillId="8" borderId="3" xfId="1" applyFont="1" applyFill="1" applyBorder="1" applyAlignment="1" applyProtection="1">
      <alignment horizontal="center"/>
    </xf>
    <xf numFmtId="0" fontId="3" fillId="5" borderId="13" xfId="0" applyFont="1" applyFill="1" applyBorder="1" applyAlignment="1">
      <alignment horizontal="center" vertical="center"/>
    </xf>
    <xf numFmtId="3" fontId="3" fillId="2" borderId="14" xfId="0" applyNumberFormat="1"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5" borderId="6" xfId="0" applyNumberFormat="1" applyFont="1" applyFill="1" applyBorder="1" applyAlignment="1">
      <alignment horizontal="center" vertical="center" wrapText="1"/>
    </xf>
    <xf numFmtId="0" fontId="23" fillId="3" borderId="0" xfId="0" applyFont="1" applyFill="1" applyAlignment="1">
      <alignment horizontal="left" vertical="top" wrapText="1"/>
    </xf>
    <xf numFmtId="3" fontId="21" fillId="2" borderId="14" xfId="0" applyNumberFormat="1" applyFont="1" applyFill="1" applyBorder="1" applyAlignment="1">
      <alignment horizontal="center" vertical="center" wrapText="1"/>
    </xf>
    <xf numFmtId="0" fontId="1" fillId="3" borderId="0" xfId="0" applyFont="1" applyFill="1" applyAlignment="1">
      <alignment horizontal="left" wrapText="1"/>
    </xf>
    <xf numFmtId="0" fontId="22" fillId="3" borderId="0" xfId="0" applyFont="1" applyFill="1" applyAlignment="1">
      <alignment horizontal="left" wrapText="1"/>
    </xf>
    <xf numFmtId="0" fontId="1" fillId="4" borderId="0" xfId="0" applyFont="1" applyFill="1" applyAlignment="1">
      <alignment horizontal="left" vertical="top" wrapText="1"/>
    </xf>
    <xf numFmtId="0" fontId="3" fillId="5" borderId="19" xfId="0" applyFont="1" applyFill="1" applyBorder="1" applyAlignment="1">
      <alignment horizontal="right"/>
    </xf>
    <xf numFmtId="0" fontId="20" fillId="0" borderId="0" xfId="0" applyFont="1" applyAlignment="1" applyProtection="1">
      <alignment horizontal="left" vertical="top" wrapText="1"/>
      <protection locked="0"/>
    </xf>
    <xf numFmtId="0" fontId="3" fillId="5" borderId="19" xfId="0" applyFont="1" applyFill="1" applyBorder="1" applyAlignment="1">
      <alignment horizontal="right" vertical="top"/>
    </xf>
    <xf numFmtId="3" fontId="3" fillId="2" borderId="8" xfId="0" applyNumberFormat="1" applyFont="1" applyFill="1" applyBorder="1" applyAlignment="1">
      <alignment horizontal="center" vertical="center" wrapText="1"/>
    </xf>
    <xf numFmtId="3" fontId="3" fillId="5" borderId="9" xfId="0" applyNumberFormat="1" applyFont="1" applyFill="1" applyBorder="1" applyAlignment="1">
      <alignment horizontal="center" vertical="center" wrapText="1"/>
    </xf>
    <xf numFmtId="0" fontId="17" fillId="7" borderId="19" xfId="0" applyFont="1" applyFill="1" applyBorder="1" applyAlignment="1">
      <alignment horizontal="center"/>
    </xf>
    <xf numFmtId="0" fontId="17" fillId="7" borderId="0" xfId="0" applyFont="1" applyFill="1" applyAlignment="1">
      <alignment horizontal="left"/>
    </xf>
    <xf numFmtId="0" fontId="3" fillId="3" borderId="0" xfId="0" applyFont="1" applyFill="1" applyAlignment="1">
      <alignment horizontal="right"/>
    </xf>
    <xf numFmtId="3" fontId="19" fillId="5" borderId="15" xfId="0" applyNumberFormat="1" applyFont="1" applyFill="1" applyBorder="1" applyAlignment="1">
      <alignment horizontal="center" vertical="center" wrapText="1"/>
    </xf>
    <xf numFmtId="3" fontId="19" fillId="5" borderId="9" xfId="0" applyNumberFormat="1" applyFont="1" applyFill="1" applyBorder="1" applyAlignment="1">
      <alignment horizontal="center" vertical="center" wrapText="1"/>
    </xf>
    <xf numFmtId="0" fontId="7" fillId="3" borderId="0" xfId="0" applyFont="1" applyFill="1" applyAlignment="1">
      <alignment horizontal="left" vertical="top" wrapText="1"/>
    </xf>
    <xf numFmtId="0" fontId="3" fillId="5" borderId="7" xfId="0" applyFont="1" applyFill="1" applyBorder="1" applyAlignment="1">
      <alignment horizontal="center" vertical="center"/>
    </xf>
    <xf numFmtId="3" fontId="25" fillId="2" borderId="14" xfId="0" applyNumberFormat="1" applyFont="1" applyFill="1" applyBorder="1" applyAlignment="1">
      <alignment horizontal="center" vertical="center" wrapText="1"/>
    </xf>
    <xf numFmtId="3" fontId="25" fillId="2" borderId="8" xfId="0" applyNumberFormat="1" applyFont="1" applyFill="1" applyBorder="1" applyAlignment="1">
      <alignment horizontal="center" vertical="center" wrapText="1"/>
    </xf>
    <xf numFmtId="3" fontId="19" fillId="5" borderId="12" xfId="0" applyNumberFormat="1" applyFont="1" applyFill="1" applyBorder="1" applyAlignment="1">
      <alignment horizontal="center" vertical="center" wrapText="1"/>
    </xf>
    <xf numFmtId="0" fontId="18" fillId="3" borderId="0" xfId="0" applyFont="1" applyFill="1" applyAlignment="1">
      <alignment horizontal="center"/>
    </xf>
    <xf numFmtId="44" fontId="18" fillId="7" borderId="4" xfId="1" applyFont="1" applyFill="1" applyBorder="1" applyAlignment="1" applyProtection="1">
      <alignment horizontal="center"/>
    </xf>
    <xf numFmtId="44" fontId="4" fillId="8" borderId="4" xfId="1" applyFont="1" applyFill="1" applyBorder="1" applyAlignment="1" applyProtection="1">
      <alignment horizontal="center"/>
    </xf>
    <xf numFmtId="0" fontId="6" fillId="5" borderId="17" xfId="0" applyFont="1" applyFill="1" applyBorder="1" applyAlignment="1">
      <alignment horizontal="left" wrapText="1"/>
    </xf>
    <xf numFmtId="0" fontId="3" fillId="5" borderId="0" xfId="0" applyFont="1" applyFill="1" applyAlignment="1">
      <alignment horizontal="right" vertical="top"/>
    </xf>
    <xf numFmtId="0" fontId="17" fillId="7" borderId="0" xfId="0" applyFont="1" applyFill="1" applyAlignment="1">
      <alignment horizontal="center"/>
    </xf>
    <xf numFmtId="0" fontId="3" fillId="5" borderId="19" xfId="0" applyFont="1" applyFill="1" applyBorder="1" applyAlignment="1">
      <alignment horizontal="right" wrapText="1"/>
    </xf>
  </cellXfs>
  <cellStyles count="3">
    <cellStyle name="Currency" xfId="1" builtinId="4"/>
    <cellStyle name="Normal" xfId="0" builtinId="0"/>
    <cellStyle name="Percent" xfId="2" builtinId="5"/>
  </cellStyles>
  <dxfs count="4">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2C5972"/>
      <color rgb="FFFBB040"/>
      <color rgb="FF66CBD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123826</xdr:colOff>
      <xdr:row>4</xdr:row>
      <xdr:rowOff>1</xdr:rowOff>
    </xdr:from>
    <xdr:to>
      <xdr:col>8</xdr:col>
      <xdr:colOff>1642068</xdr:colOff>
      <xdr:row>6</xdr:row>
      <xdr:rowOff>439636</xdr:rowOff>
    </xdr:to>
    <xdr:pic>
      <xdr:nvPicPr>
        <xdr:cNvPr id="4" name="Picture 9">
          <a:extLst>
            <a:ext uri="{FF2B5EF4-FFF2-40B4-BE49-F238E27FC236}">
              <a16:creationId xmlns:a16="http://schemas.microsoft.com/office/drawing/2014/main" id="{386A3D29-4CA5-43EF-B9AF-6579A6709337}"/>
            </a:ext>
          </a:extLst>
        </xdr:cNvPr>
        <xdr:cNvPicPr>
          <a:picLocks noChangeAspect="1"/>
        </xdr:cNvPicPr>
      </xdr:nvPicPr>
      <xdr:blipFill>
        <a:blip xmlns:r="http://schemas.openxmlformats.org/officeDocument/2006/relationships" r:embed="rId1"/>
        <a:stretch>
          <a:fillRect/>
        </a:stretch>
      </xdr:blipFill>
      <xdr:spPr>
        <a:xfrm>
          <a:off x="9124951" y="866776"/>
          <a:ext cx="1666874" cy="1190624"/>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129540</xdr:colOff>
      <xdr:row>4</xdr:row>
      <xdr:rowOff>175260</xdr:rowOff>
    </xdr:from>
    <xdr:to>
      <xdr:col>8</xdr:col>
      <xdr:colOff>1548765</xdr:colOff>
      <xdr:row>6</xdr:row>
      <xdr:rowOff>419100</xdr:rowOff>
    </xdr:to>
    <xdr:pic>
      <xdr:nvPicPr>
        <xdr:cNvPr id="8" name="Picture 7">
          <a:extLst>
            <a:ext uri="{FF2B5EF4-FFF2-40B4-BE49-F238E27FC236}">
              <a16:creationId xmlns:a16="http://schemas.microsoft.com/office/drawing/2014/main" id="{63A5FB27-1C0D-4F42-963F-E32B05932A3D}"/>
            </a:ext>
          </a:extLst>
        </xdr:cNvPr>
        <xdr:cNvPicPr>
          <a:picLocks noChangeAspect="1"/>
        </xdr:cNvPicPr>
      </xdr:nvPicPr>
      <xdr:blipFill>
        <a:blip xmlns:r="http://schemas.openxmlformats.org/officeDocument/2006/relationships" r:embed="rId1"/>
        <a:stretch>
          <a:fillRect/>
        </a:stretch>
      </xdr:blipFill>
      <xdr:spPr>
        <a:xfrm>
          <a:off x="12115800" y="822960"/>
          <a:ext cx="1419225" cy="1181100"/>
        </a:xfrm>
        <a:prstGeom prst="rect">
          <a:avLst/>
        </a:prstGeom>
        <a:ln>
          <a:noFill/>
        </a:ln>
        <a:effectLst>
          <a:outerShdw blurRad="190500" algn="tl" rotWithShape="0">
            <a:srgbClr val="000000">
              <a:alpha val="7000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F3E4-0F3E-4F4D-B509-B4130684D3DB}">
  <sheetPr>
    <tabColor rgb="FFFF0000"/>
    <pageSetUpPr fitToPage="1"/>
  </sheetPr>
  <dimension ref="B1:K56"/>
  <sheetViews>
    <sheetView tabSelected="1" topLeftCell="B2" zoomScale="91" zoomScaleNormal="91" workbookViewId="0">
      <selection activeCell="E50" sqref="E50"/>
    </sheetView>
  </sheetViews>
  <sheetFormatPr defaultColWidth="3.75" defaultRowHeight="14.4"/>
  <cols>
    <col min="1" max="1" width="3.75" style="5"/>
    <col min="2" max="2" width="11.375" style="5" customWidth="1"/>
    <col min="3" max="3" width="22.625" style="5" customWidth="1"/>
    <col min="4" max="4" width="8.875" style="5" customWidth="1"/>
    <col min="5" max="5" width="55.875" style="5" bestFit="1" customWidth="1"/>
    <col min="6" max="6" width="47.25" style="6" customWidth="1"/>
    <col min="7" max="7" width="29.5" style="6" customWidth="1"/>
    <col min="8" max="8" width="25.75" style="5" customWidth="1"/>
    <col min="9" max="9" width="35.125" style="5" customWidth="1"/>
    <col min="10" max="10" width="1.75" style="5" customWidth="1"/>
    <col min="11" max="11" width="15.375" style="5" customWidth="1"/>
    <col min="12" max="16384" width="3.75" style="5"/>
  </cols>
  <sheetData>
    <row r="1" spans="2:11" ht="3" customHeight="1"/>
    <row r="2" spans="2:11" ht="52.95" customHeight="1">
      <c r="B2" s="11" t="s">
        <v>0</v>
      </c>
    </row>
    <row r="3" spans="2:11" ht="6" customHeight="1" thickBot="1"/>
    <row r="4" spans="2:11" ht="24" thickTop="1">
      <c r="B4" s="81" t="s">
        <v>26</v>
      </c>
      <c r="C4" s="82"/>
      <c r="D4" s="82"/>
      <c r="E4" s="82"/>
      <c r="F4" s="37"/>
      <c r="G4" s="37"/>
      <c r="H4" s="38"/>
      <c r="I4" s="38"/>
      <c r="J4" s="38"/>
      <c r="K4" s="40"/>
    </row>
    <row r="5" spans="2:11" ht="18">
      <c r="B5" s="123" t="s">
        <v>27</v>
      </c>
      <c r="C5" s="123"/>
      <c r="D5" s="123"/>
      <c r="E5" s="124"/>
      <c r="F5" s="124"/>
      <c r="G5" s="124"/>
      <c r="H5" s="124"/>
      <c r="I5" s="39"/>
      <c r="J5" s="39"/>
      <c r="K5" s="41"/>
    </row>
    <row r="6" spans="2:11" ht="41.4" customHeight="1">
      <c r="B6" s="35"/>
      <c r="C6" s="58"/>
      <c r="D6" s="58"/>
      <c r="E6" s="58"/>
      <c r="F6" s="58"/>
      <c r="G6" s="58"/>
      <c r="H6" s="58"/>
      <c r="I6" s="39"/>
      <c r="J6" s="39"/>
      <c r="K6" s="41"/>
    </row>
    <row r="7" spans="2:11" ht="69" customHeight="1">
      <c r="B7" s="125" t="s">
        <v>1</v>
      </c>
      <c r="C7" s="125"/>
      <c r="D7" s="125"/>
      <c r="E7" s="124"/>
      <c r="F7" s="124"/>
      <c r="G7" s="124"/>
      <c r="H7" s="124"/>
      <c r="I7" s="39"/>
      <c r="J7" s="39"/>
      <c r="K7" s="41"/>
    </row>
    <row r="8" spans="2:11" ht="18">
      <c r="B8" s="59"/>
      <c r="C8" s="60"/>
      <c r="D8" s="60"/>
      <c r="E8" s="9"/>
      <c r="F8" s="9"/>
      <c r="G8" s="9"/>
      <c r="H8" s="9"/>
      <c r="I8" s="39"/>
      <c r="J8" s="39"/>
      <c r="K8" s="41"/>
    </row>
    <row r="9" spans="2:11" ht="106.2" customHeight="1">
      <c r="B9" s="31"/>
      <c r="C9" s="122" t="s">
        <v>45</v>
      </c>
      <c r="D9" s="122"/>
      <c r="E9" s="122"/>
      <c r="F9" s="122"/>
      <c r="G9" s="122"/>
      <c r="H9" s="122"/>
      <c r="I9" s="122"/>
      <c r="J9" s="7"/>
      <c r="K9" s="42"/>
    </row>
    <row r="10" spans="2:11" ht="18">
      <c r="B10" s="128" t="s">
        <v>55</v>
      </c>
      <c r="C10" s="128"/>
      <c r="D10" s="53"/>
      <c r="E10" s="129" t="s">
        <v>2</v>
      </c>
      <c r="F10" s="129"/>
      <c r="G10" s="83"/>
      <c r="H10" s="19"/>
      <c r="I10" s="19"/>
      <c r="J10" s="19"/>
      <c r="K10" s="43"/>
    </row>
    <row r="11" spans="2:11">
      <c r="B11" s="61"/>
      <c r="C11" s="62"/>
      <c r="D11" s="62"/>
      <c r="E11" s="62"/>
      <c r="F11" s="4"/>
      <c r="G11" s="4"/>
      <c r="H11" s="4"/>
      <c r="I11" s="4"/>
      <c r="J11" s="4"/>
      <c r="K11" s="43"/>
    </row>
    <row r="12" spans="2:11" ht="18">
      <c r="B12" s="61"/>
      <c r="C12" s="23" t="s">
        <v>28</v>
      </c>
      <c r="D12" s="23"/>
      <c r="E12" s="24"/>
      <c r="F12" s="25"/>
      <c r="G12" s="25"/>
      <c r="H12" s="25"/>
      <c r="I12" s="25"/>
      <c r="J12" s="25"/>
      <c r="K12" s="43"/>
    </row>
    <row r="13" spans="2:11">
      <c r="B13" s="63"/>
      <c r="C13" s="64"/>
      <c r="D13" s="64"/>
      <c r="E13" s="64"/>
      <c r="F13" s="4"/>
      <c r="G13" s="4"/>
      <c r="H13" s="64"/>
      <c r="I13" s="64"/>
      <c r="J13" s="25"/>
      <c r="K13" s="43"/>
    </row>
    <row r="14" spans="2:11">
      <c r="B14" s="63"/>
      <c r="C14" s="64"/>
      <c r="D14" s="64"/>
      <c r="E14" s="17" t="s">
        <v>32</v>
      </c>
      <c r="F14" s="113" t="s">
        <v>3</v>
      </c>
      <c r="G14" s="119" t="s">
        <v>29</v>
      </c>
      <c r="H14" s="114" t="s">
        <v>30</v>
      </c>
      <c r="I14" s="115" t="s">
        <v>44</v>
      </c>
      <c r="J14" s="25"/>
      <c r="K14" s="43"/>
    </row>
    <row r="15" spans="2:11">
      <c r="B15" s="63"/>
      <c r="C15" s="64"/>
      <c r="D15" s="64"/>
      <c r="E15" s="65"/>
      <c r="F15" s="113"/>
      <c r="G15" s="119"/>
      <c r="H15" s="114"/>
      <c r="I15" s="115"/>
      <c r="J15" s="25"/>
      <c r="K15" s="43"/>
    </row>
    <row r="16" spans="2:11">
      <c r="B16" s="63"/>
      <c r="C16" s="64"/>
      <c r="D16" s="64"/>
      <c r="E16" s="66" t="s">
        <v>4</v>
      </c>
      <c r="F16" s="14">
        <v>0</v>
      </c>
      <c r="G16" s="90" t="s">
        <v>54</v>
      </c>
      <c r="H16" s="98" t="s">
        <v>54</v>
      </c>
      <c r="I16" s="67"/>
      <c r="J16" s="25"/>
      <c r="K16" s="43"/>
    </row>
    <row r="17" spans="2:11">
      <c r="B17" s="63"/>
      <c r="C17" s="64"/>
      <c r="D17" s="64"/>
      <c r="E17" s="66" t="s">
        <v>5</v>
      </c>
      <c r="F17" s="14">
        <v>0</v>
      </c>
      <c r="G17" s="91" t="s">
        <v>54</v>
      </c>
      <c r="H17" s="98" t="s">
        <v>54</v>
      </c>
      <c r="I17" s="86"/>
      <c r="J17" s="25"/>
      <c r="K17" s="43"/>
    </row>
    <row r="18" spans="2:11">
      <c r="B18" s="63"/>
      <c r="C18" s="64"/>
      <c r="D18" s="64"/>
      <c r="E18" s="66" t="s">
        <v>6</v>
      </c>
      <c r="F18" s="14">
        <v>0</v>
      </c>
      <c r="G18" s="91" t="s">
        <v>54</v>
      </c>
      <c r="H18" s="98" t="s">
        <v>54</v>
      </c>
      <c r="I18" s="67"/>
      <c r="J18" s="25"/>
      <c r="K18" s="43"/>
    </row>
    <row r="19" spans="2:11">
      <c r="B19" s="63"/>
      <c r="C19" s="64"/>
      <c r="D19" s="64"/>
      <c r="E19" s="66" t="s">
        <v>7</v>
      </c>
      <c r="F19" s="14">
        <v>0</v>
      </c>
      <c r="G19" s="91" t="s">
        <v>54</v>
      </c>
      <c r="H19" s="98" t="s">
        <v>54</v>
      </c>
      <c r="I19" s="86"/>
      <c r="J19" s="25"/>
      <c r="K19" s="43"/>
    </row>
    <row r="20" spans="2:11">
      <c r="B20" s="63"/>
      <c r="C20" s="64"/>
      <c r="D20" s="64"/>
      <c r="E20" s="3"/>
      <c r="F20" s="15" t="s">
        <v>8</v>
      </c>
      <c r="G20" s="89">
        <f>SUM(G16:G19)</f>
        <v>0</v>
      </c>
      <c r="H20" s="68">
        <f>SUM(H16:H19)</f>
        <v>0</v>
      </c>
      <c r="I20" s="68">
        <f>SUM(I16:I19)</f>
        <v>0</v>
      </c>
      <c r="J20" s="25"/>
      <c r="K20" s="43"/>
    </row>
    <row r="21" spans="2:11" ht="15" thickBot="1">
      <c r="B21" s="63"/>
      <c r="C21" s="130"/>
      <c r="D21" s="130"/>
      <c r="E21" s="130"/>
      <c r="F21" s="130"/>
      <c r="G21" s="52"/>
      <c r="H21" s="70"/>
      <c r="I21" s="70"/>
      <c r="J21" s="25"/>
      <c r="K21" s="43"/>
    </row>
    <row r="22" spans="2:11" ht="18.600000000000001" thickBot="1">
      <c r="B22" s="63"/>
      <c r="C22" s="64"/>
      <c r="D22" s="64"/>
      <c r="E22" s="3"/>
      <c r="F22" s="52" t="s">
        <v>9</v>
      </c>
      <c r="G22" s="52"/>
      <c r="H22" s="112">
        <f>SUM(H20,I20)</f>
        <v>0</v>
      </c>
      <c r="I22" s="112"/>
      <c r="J22" s="25"/>
      <c r="K22" s="43"/>
    </row>
    <row r="23" spans="2:11">
      <c r="B23" s="63"/>
      <c r="C23" s="62"/>
      <c r="D23" s="62"/>
      <c r="E23" s="62"/>
      <c r="F23" s="4"/>
      <c r="G23" s="4"/>
      <c r="H23" s="62"/>
      <c r="I23" s="62"/>
      <c r="J23" s="62"/>
      <c r="K23" s="43"/>
    </row>
    <row r="24" spans="2:11" ht="18">
      <c r="B24" s="63"/>
      <c r="C24" s="23" t="s">
        <v>33</v>
      </c>
      <c r="D24" s="23"/>
      <c r="E24" s="24"/>
      <c r="F24" s="25"/>
      <c r="G24" s="25"/>
      <c r="H24" s="27"/>
      <c r="I24" s="27"/>
      <c r="J24" s="27"/>
      <c r="K24" s="43"/>
    </row>
    <row r="25" spans="2:11">
      <c r="B25" s="63"/>
      <c r="C25" s="64"/>
      <c r="D25" s="64"/>
      <c r="E25" s="64"/>
      <c r="F25" s="4"/>
      <c r="G25" s="4"/>
      <c r="H25" s="64"/>
      <c r="I25" s="64"/>
      <c r="J25" s="27"/>
      <c r="K25" s="43"/>
    </row>
    <row r="26" spans="2:11">
      <c r="B26" s="63"/>
      <c r="C26" s="64"/>
      <c r="D26" s="64"/>
      <c r="E26" s="3"/>
      <c r="F26" s="94"/>
      <c r="G26" s="18" t="s">
        <v>3</v>
      </c>
      <c r="H26" s="114" t="s">
        <v>31</v>
      </c>
      <c r="I26" s="115" t="s">
        <v>44</v>
      </c>
      <c r="J26" s="27"/>
      <c r="K26" s="43"/>
    </row>
    <row r="27" spans="2:11" ht="31.2" customHeight="1">
      <c r="B27" s="63"/>
      <c r="C27" s="64"/>
      <c r="D27" s="64"/>
      <c r="E27" s="95"/>
      <c r="F27" s="93" t="s">
        <v>35</v>
      </c>
      <c r="G27" s="85" t="s">
        <v>24</v>
      </c>
      <c r="H27" s="126"/>
      <c r="I27" s="127"/>
      <c r="J27" s="27"/>
      <c r="K27" s="43"/>
    </row>
    <row r="28" spans="2:11">
      <c r="B28" s="63"/>
      <c r="C28" s="120"/>
      <c r="D28" s="120"/>
      <c r="E28" s="121"/>
      <c r="F28" s="92"/>
      <c r="G28" s="15" t="s">
        <v>8</v>
      </c>
      <c r="H28" s="71">
        <v>0</v>
      </c>
      <c r="I28" s="72">
        <v>0</v>
      </c>
      <c r="J28" s="27"/>
      <c r="K28" s="43"/>
    </row>
    <row r="29" spans="2:11" ht="15" thickBot="1">
      <c r="B29" s="63"/>
      <c r="C29" s="120"/>
      <c r="D29" s="120"/>
      <c r="E29" s="120"/>
      <c r="F29" s="52"/>
      <c r="G29" s="52"/>
      <c r="H29" s="52"/>
      <c r="I29" s="52"/>
      <c r="J29" s="27"/>
      <c r="K29" s="43"/>
    </row>
    <row r="30" spans="2:11" ht="18.600000000000001" thickBot="1">
      <c r="B30" s="63"/>
      <c r="C30" s="64"/>
      <c r="D30" s="64"/>
      <c r="E30" s="64"/>
      <c r="F30" s="52" t="s">
        <v>34</v>
      </c>
      <c r="G30" s="52"/>
      <c r="H30" s="112">
        <f>SUM(H28,I28)</f>
        <v>0</v>
      </c>
      <c r="I30" s="112"/>
      <c r="J30" s="27"/>
      <c r="K30" s="43"/>
    </row>
    <row r="31" spans="2:11" ht="9" customHeight="1">
      <c r="B31" s="63"/>
      <c r="C31" s="64"/>
      <c r="D31" s="64"/>
      <c r="E31" s="64"/>
      <c r="F31" s="52"/>
      <c r="G31" s="52"/>
      <c r="H31" s="52"/>
      <c r="I31" s="52"/>
      <c r="J31" s="52"/>
      <c r="K31" s="43"/>
    </row>
    <row r="32" spans="2:11" ht="94.2" customHeight="1">
      <c r="B32" s="63"/>
      <c r="C32" s="64"/>
      <c r="D32" s="64"/>
      <c r="E32" s="118" t="s">
        <v>38</v>
      </c>
      <c r="F32" s="118"/>
      <c r="G32" s="118"/>
      <c r="H32" s="118"/>
      <c r="I32" s="118"/>
      <c r="J32" s="52"/>
      <c r="K32" s="43"/>
    </row>
    <row r="33" spans="2:11">
      <c r="B33" s="63"/>
      <c r="C33" s="64"/>
      <c r="D33" s="64"/>
      <c r="E33" s="64"/>
      <c r="F33" s="4"/>
      <c r="G33" s="4"/>
      <c r="H33" s="73"/>
      <c r="I33" s="73"/>
      <c r="J33" s="73"/>
      <c r="K33" s="43"/>
    </row>
    <row r="34" spans="2:11" ht="18">
      <c r="B34" s="63"/>
      <c r="C34" s="23" t="s">
        <v>56</v>
      </c>
      <c r="D34" s="23"/>
      <c r="E34" s="24"/>
      <c r="F34" s="25"/>
      <c r="G34" s="25"/>
      <c r="H34" s="28"/>
      <c r="I34" s="28"/>
      <c r="J34" s="28"/>
      <c r="K34" s="43"/>
    </row>
    <row r="35" spans="2:11">
      <c r="B35" s="32"/>
      <c r="C35" s="3"/>
      <c r="D35" s="3"/>
      <c r="E35" s="3"/>
      <c r="F35" s="4"/>
      <c r="G35" s="4"/>
      <c r="H35" s="12"/>
      <c r="I35" s="12"/>
      <c r="J35" s="28"/>
      <c r="K35" s="43"/>
    </row>
    <row r="36" spans="2:11">
      <c r="B36" s="33"/>
      <c r="C36" s="3"/>
      <c r="D36" s="3"/>
      <c r="E36" s="17" t="s">
        <v>10</v>
      </c>
      <c r="F36" s="113" t="s">
        <v>36</v>
      </c>
      <c r="G36" s="119" t="s">
        <v>29</v>
      </c>
      <c r="H36" s="114" t="s">
        <v>30</v>
      </c>
      <c r="I36" s="115" t="s">
        <v>44</v>
      </c>
      <c r="J36" s="28"/>
      <c r="K36" s="43"/>
    </row>
    <row r="37" spans="2:11">
      <c r="B37" s="33"/>
      <c r="C37" s="3"/>
      <c r="D37" s="3"/>
      <c r="E37" s="3"/>
      <c r="F37" s="113"/>
      <c r="G37" s="119"/>
      <c r="H37" s="114"/>
      <c r="I37" s="115"/>
      <c r="J37" s="28"/>
      <c r="K37" s="43"/>
    </row>
    <row r="38" spans="2:11">
      <c r="B38" s="33"/>
      <c r="C38" s="3"/>
      <c r="D38" s="3"/>
      <c r="E38" s="3"/>
      <c r="F38" s="87"/>
      <c r="G38" s="97">
        <f>F38*2000</f>
        <v>0</v>
      </c>
      <c r="H38" s="96"/>
      <c r="I38" s="79"/>
      <c r="J38" s="28"/>
      <c r="K38" s="43"/>
    </row>
    <row r="39" spans="2:11">
      <c r="B39" s="33"/>
      <c r="C39" s="3"/>
      <c r="D39" s="3"/>
      <c r="E39" s="16"/>
      <c r="F39" s="10"/>
      <c r="G39" s="10"/>
      <c r="H39" s="10"/>
      <c r="I39" s="10"/>
      <c r="J39" s="28"/>
      <c r="K39" s="43"/>
    </row>
    <row r="40" spans="2:11">
      <c r="B40" s="33"/>
      <c r="C40" s="3"/>
      <c r="D40" s="3"/>
      <c r="E40" s="10"/>
      <c r="F40" s="15" t="s">
        <v>8</v>
      </c>
      <c r="G40" s="15"/>
      <c r="H40" s="68">
        <f>SUM(H38:H38)</f>
        <v>0</v>
      </c>
      <c r="I40" s="69">
        <f>SUM(I38)</f>
        <v>0</v>
      </c>
      <c r="J40" s="28"/>
      <c r="K40" s="43"/>
    </row>
    <row r="41" spans="2:11" ht="15" thickBot="1">
      <c r="B41" s="63"/>
      <c r="C41" s="64"/>
      <c r="D41" s="64"/>
      <c r="E41" s="65"/>
      <c r="F41" s="4"/>
      <c r="G41" s="4"/>
      <c r="H41" s="73"/>
      <c r="I41" s="73"/>
      <c r="J41" s="28"/>
      <c r="K41" s="43"/>
    </row>
    <row r="42" spans="2:11" ht="18.600000000000001" thickBot="1">
      <c r="B42" s="63"/>
      <c r="C42" s="64"/>
      <c r="D42" s="64"/>
      <c r="E42" s="64"/>
      <c r="F42" s="52" t="s">
        <v>11</v>
      </c>
      <c r="G42" s="52"/>
      <c r="H42" s="112">
        <f>SUM(H40,I40)</f>
        <v>0</v>
      </c>
      <c r="I42" s="112"/>
      <c r="J42" s="28"/>
      <c r="K42" s="43"/>
    </row>
    <row r="43" spans="2:11">
      <c r="B43" s="63"/>
      <c r="C43" s="64"/>
      <c r="D43" s="64"/>
      <c r="E43" s="64"/>
      <c r="F43" s="36"/>
      <c r="G43" s="36"/>
      <c r="H43" s="36"/>
      <c r="I43" s="36"/>
      <c r="J43" s="28"/>
      <c r="K43" s="43"/>
    </row>
    <row r="44" spans="2:11">
      <c r="B44" s="63"/>
      <c r="C44" s="64"/>
      <c r="D44" s="64"/>
      <c r="E44" s="36"/>
      <c r="F44" s="64"/>
      <c r="G44" s="64"/>
      <c r="H44" s="64"/>
      <c r="I44" s="36"/>
      <c r="J44" s="28"/>
      <c r="K44" s="43"/>
    </row>
    <row r="45" spans="2:11" ht="18">
      <c r="B45" s="63"/>
      <c r="C45" s="23" t="s">
        <v>47</v>
      </c>
      <c r="D45" s="23"/>
      <c r="E45" s="74"/>
      <c r="F45" s="26"/>
      <c r="G45" s="26"/>
      <c r="H45" s="26"/>
      <c r="I45" s="26"/>
      <c r="J45" s="26"/>
      <c r="K45" s="43"/>
    </row>
    <row r="46" spans="2:11">
      <c r="B46" s="63"/>
      <c r="C46" s="64"/>
      <c r="D46" s="64"/>
      <c r="E46" s="17" t="s">
        <v>12</v>
      </c>
      <c r="F46" s="107"/>
      <c r="G46" s="109"/>
      <c r="H46" s="108"/>
      <c r="I46" s="75"/>
      <c r="J46" s="26"/>
      <c r="K46" s="43"/>
    </row>
    <row r="47" spans="2:11" ht="15" customHeight="1">
      <c r="B47" s="63"/>
      <c r="C47" s="64"/>
      <c r="D47" s="64"/>
      <c r="E47" s="17"/>
      <c r="F47" s="4"/>
      <c r="G47" s="4"/>
      <c r="H47" s="73"/>
      <c r="I47" s="73"/>
      <c r="J47" s="26"/>
      <c r="K47" s="43"/>
    </row>
    <row r="48" spans="2:11" ht="18">
      <c r="B48" s="63"/>
      <c r="C48" s="23" t="s">
        <v>13</v>
      </c>
      <c r="D48" s="23"/>
      <c r="E48" s="74"/>
      <c r="F48" s="26"/>
      <c r="G48" s="26"/>
      <c r="H48" s="116" t="s">
        <v>30</v>
      </c>
      <c r="I48" s="117" t="s">
        <v>44</v>
      </c>
      <c r="J48" s="76"/>
      <c r="K48" s="43"/>
    </row>
    <row r="49" spans="2:11">
      <c r="B49" s="63"/>
      <c r="C49" s="64"/>
      <c r="D49" s="64"/>
      <c r="E49" s="64"/>
      <c r="F49" s="4"/>
      <c r="G49" s="4"/>
      <c r="H49" s="116"/>
      <c r="I49" s="117"/>
      <c r="J49" s="27"/>
      <c r="K49" s="43"/>
    </row>
    <row r="50" spans="2:11" ht="21">
      <c r="B50" s="63"/>
      <c r="C50" s="64"/>
      <c r="D50" s="64"/>
      <c r="E50" s="78" t="str">
        <f>IF(H50&gt;300000,"Maximum eligible QES contribution is $ 300,000.00", " ")</f>
        <v xml:space="preserve"> </v>
      </c>
      <c r="F50" s="78"/>
      <c r="G50" s="78"/>
      <c r="H50" s="30">
        <f>SUM(H20+H28+H40)</f>
        <v>0</v>
      </c>
      <c r="I50" s="29">
        <f>SUM(I20,I28,I40,I46)</f>
        <v>0</v>
      </c>
      <c r="J50" s="27"/>
      <c r="K50" s="43"/>
    </row>
    <row r="51" spans="2:11" ht="18">
      <c r="B51" s="63"/>
      <c r="C51" s="64"/>
      <c r="D51" s="64"/>
      <c r="E51" s="64"/>
      <c r="F51" s="52"/>
      <c r="G51" s="52"/>
      <c r="H51" s="55" t="str">
        <f>IF(H50=0," ",H50/SUM(H50,I50))</f>
        <v xml:space="preserve"> </v>
      </c>
      <c r="I51" s="56" t="str">
        <f>IF(H50=0,"",I50/SUM(I50,H50))</f>
        <v/>
      </c>
      <c r="J51" s="54"/>
      <c r="K51" s="43"/>
    </row>
    <row r="52" spans="2:11" ht="15.6">
      <c r="B52" s="63"/>
      <c r="C52" s="64"/>
      <c r="D52" s="64"/>
      <c r="E52" s="64"/>
      <c r="F52" s="4"/>
      <c r="G52" s="4"/>
      <c r="H52" s="70"/>
      <c r="I52" s="70"/>
      <c r="J52" s="57"/>
      <c r="K52" s="43"/>
    </row>
    <row r="53" spans="2:11" ht="15" thickBot="1">
      <c r="B53" s="63"/>
      <c r="C53" s="8"/>
      <c r="D53" s="8"/>
      <c r="E53" s="58"/>
      <c r="F53" s="9"/>
      <c r="G53" s="9"/>
      <c r="H53" s="13" t="str">
        <f>IF(H52=0," ",(H49/H52))</f>
        <v xml:space="preserve"> </v>
      </c>
      <c r="I53" s="13"/>
      <c r="J53" s="13"/>
      <c r="K53" s="43"/>
    </row>
    <row r="54" spans="2:11" ht="21.6" thickBot="1">
      <c r="B54" s="34"/>
      <c r="C54" s="21"/>
      <c r="D54" s="21"/>
      <c r="E54" s="21"/>
      <c r="F54" s="22" t="s">
        <v>14</v>
      </c>
      <c r="G54" s="22"/>
      <c r="H54" s="111">
        <f>SUM(H50,I50)</f>
        <v>0</v>
      </c>
      <c r="I54" s="111"/>
      <c r="J54" s="20"/>
      <c r="K54" s="44"/>
    </row>
    <row r="55" spans="2:11" ht="15" thickBot="1">
      <c r="B55" s="80"/>
      <c r="C55" s="46"/>
      <c r="D55" s="46"/>
      <c r="E55" s="77"/>
      <c r="F55" s="47"/>
      <c r="G55" s="47"/>
      <c r="H55" s="48" t="str">
        <f>IF(H52=0," ",(H50/H52))</f>
        <v xml:space="preserve"> </v>
      </c>
      <c r="I55" s="48"/>
      <c r="J55" s="48"/>
      <c r="K55" s="49"/>
    </row>
    <row r="56" spans="2:11" ht="10.95" customHeight="1"/>
  </sheetData>
  <sheetProtection selectLockedCells="1"/>
  <mergeCells count="26">
    <mergeCell ref="C28:E29"/>
    <mergeCell ref="C9:I9"/>
    <mergeCell ref="B5:D5"/>
    <mergeCell ref="E5:H5"/>
    <mergeCell ref="B7:D7"/>
    <mergeCell ref="E7:H7"/>
    <mergeCell ref="H26:H27"/>
    <mergeCell ref="I26:I27"/>
    <mergeCell ref="B10:C10"/>
    <mergeCell ref="E10:F10"/>
    <mergeCell ref="F14:F15"/>
    <mergeCell ref="H14:H15"/>
    <mergeCell ref="I14:I15"/>
    <mergeCell ref="C21:F21"/>
    <mergeCell ref="H22:I22"/>
    <mergeCell ref="G14:G15"/>
    <mergeCell ref="H54:I54"/>
    <mergeCell ref="H30:I30"/>
    <mergeCell ref="F36:F37"/>
    <mergeCell ref="H36:H37"/>
    <mergeCell ref="I36:I37"/>
    <mergeCell ref="H42:I42"/>
    <mergeCell ref="H48:H49"/>
    <mergeCell ref="I48:I49"/>
    <mergeCell ref="E32:I32"/>
    <mergeCell ref="G36:G37"/>
  </mergeCells>
  <conditionalFormatting sqref="E50:G50">
    <cfRule type="cellIs" dxfId="3" priority="2" operator="equal">
      <formula>"Maximum eligible QES contribution is $ 300,000.00"</formula>
    </cfRule>
  </conditionalFormatting>
  <conditionalFormatting sqref="H50">
    <cfRule type="cellIs" dxfId="2" priority="3" operator="greaterThan">
      <formula>300000</formula>
    </cfRule>
  </conditionalFormatting>
  <dataValidations count="1">
    <dataValidation type="list" allowBlank="1" showInputMessage="1" showErrorMessage="1" sqref="F38 F16:F19 G27" xr:uid="{02D37CA5-A560-4212-80EA-6FF7A703D37B}">
      <formula1>Number</formula1>
    </dataValidation>
  </dataValidations>
  <pageMargins left="0.23622047244094491" right="0.23622047244094491" top="0.74803149606299213" bottom="0.74803149606299213" header="0.31496062992125984" footer="0.31496062992125984"/>
  <pageSetup scale="69" orientation="portrait" r:id="rId1"/>
  <headerFooter>
    <oddHeader>&amp;L&amp;D&amp;R &amp;T</oddHeader>
    <oddFooter>&amp;L&amp;F&amp;R&amp;P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3A523-D312-4987-97DC-EAD4C7F7FF9B}">
  <sheetPr>
    <tabColor rgb="FF00B0F0"/>
    <pageSetUpPr fitToPage="1"/>
  </sheetPr>
  <dimension ref="B1:K57"/>
  <sheetViews>
    <sheetView topLeftCell="A11" zoomScaleNormal="100" workbookViewId="0">
      <selection activeCell="H28" sqref="H28"/>
    </sheetView>
  </sheetViews>
  <sheetFormatPr defaultColWidth="3.75" defaultRowHeight="14.4"/>
  <cols>
    <col min="1" max="1" width="3.75" style="5" bestFit="1" customWidth="1"/>
    <col min="2" max="2" width="4.25" style="5" customWidth="1"/>
    <col min="3" max="3" width="10.375" style="5" customWidth="1"/>
    <col min="4" max="4" width="1.875" style="5" customWidth="1"/>
    <col min="5" max="5" width="75.375" style="5" bestFit="1" customWidth="1"/>
    <col min="6" max="6" width="54.25" style="6" bestFit="1" customWidth="1"/>
    <col min="7" max="7" width="21" style="6" customWidth="1"/>
    <col min="8" max="9" width="25.75" style="5" customWidth="1"/>
    <col min="10" max="11" width="1.75" style="5" customWidth="1"/>
    <col min="12" max="16384" width="3.75" style="5" bestFit="1"/>
  </cols>
  <sheetData>
    <row r="1" spans="2:11" ht="3" customHeight="1"/>
    <row r="2" spans="2:11" ht="21">
      <c r="B2" s="11" t="s">
        <v>15</v>
      </c>
    </row>
    <row r="3" spans="2:11" ht="3" customHeight="1" thickBot="1"/>
    <row r="4" spans="2:11" ht="24" customHeight="1" thickTop="1">
      <c r="B4" s="141" t="s">
        <v>37</v>
      </c>
      <c r="C4" s="141"/>
      <c r="D4" s="141"/>
      <c r="E4" s="141"/>
      <c r="F4" s="141"/>
      <c r="G4" s="141"/>
      <c r="H4" s="141"/>
      <c r="I4" s="38"/>
      <c r="J4" s="38"/>
      <c r="K4" s="40"/>
    </row>
    <row r="5" spans="2:11" ht="48" customHeight="1">
      <c r="B5" s="144" t="s">
        <v>57</v>
      </c>
      <c r="C5" s="144"/>
      <c r="D5" s="144"/>
      <c r="E5" s="124"/>
      <c r="F5" s="124"/>
      <c r="G5" s="124"/>
      <c r="H5" s="124"/>
      <c r="I5" s="39"/>
      <c r="J5" s="39"/>
      <c r="K5" s="41"/>
    </row>
    <row r="6" spans="2:11" ht="25.8" customHeight="1">
      <c r="B6" s="35"/>
      <c r="C6" s="58"/>
      <c r="D6" s="58"/>
      <c r="E6" s="58"/>
      <c r="F6" s="58"/>
      <c r="G6" s="58"/>
      <c r="H6" s="58"/>
      <c r="I6" s="39"/>
      <c r="J6" s="39"/>
      <c r="K6" s="41"/>
    </row>
    <row r="7" spans="2:11" ht="69" customHeight="1">
      <c r="B7" s="125" t="s">
        <v>16</v>
      </c>
      <c r="C7" s="142"/>
      <c r="D7" s="142"/>
      <c r="E7" s="124"/>
      <c r="F7" s="124"/>
      <c r="G7" s="124"/>
      <c r="H7" s="124"/>
      <c r="I7" s="39"/>
      <c r="J7" s="39"/>
      <c r="K7" s="41"/>
    </row>
    <row r="8" spans="2:11" ht="6" customHeight="1">
      <c r="B8" s="59"/>
      <c r="C8" s="60"/>
      <c r="D8" s="60"/>
      <c r="E8" s="9"/>
      <c r="F8" s="9"/>
      <c r="G8" s="9"/>
      <c r="H8" s="9"/>
      <c r="I8" s="39"/>
      <c r="J8" s="39"/>
      <c r="K8" s="41"/>
    </row>
    <row r="9" spans="2:11" ht="163.19999999999999" customHeight="1">
      <c r="B9" s="31"/>
      <c r="C9" s="122" t="s">
        <v>51</v>
      </c>
      <c r="D9" s="122"/>
      <c r="E9" s="122"/>
      <c r="F9" s="122"/>
      <c r="G9" s="122"/>
      <c r="H9" s="122"/>
      <c r="I9" s="122"/>
      <c r="J9" s="7"/>
      <c r="K9" s="42"/>
    </row>
    <row r="10" spans="2:11" ht="18">
      <c r="B10" s="128" t="s">
        <v>55</v>
      </c>
      <c r="C10" s="143"/>
      <c r="D10" s="53"/>
      <c r="E10" s="143" t="s">
        <v>17</v>
      </c>
      <c r="F10" s="143"/>
      <c r="G10" s="83"/>
      <c r="H10" s="19"/>
      <c r="I10" s="19"/>
      <c r="J10" s="19"/>
      <c r="K10" s="43"/>
    </row>
    <row r="11" spans="2:11">
      <c r="B11" s="61"/>
      <c r="C11" s="62"/>
      <c r="D11" s="62"/>
      <c r="E11" s="62"/>
      <c r="F11" s="4"/>
      <c r="G11" s="4"/>
      <c r="H11" s="4"/>
      <c r="I11" s="4"/>
      <c r="J11" s="4"/>
      <c r="K11" s="43"/>
    </row>
    <row r="12" spans="2:11" ht="18">
      <c r="B12" s="61"/>
      <c r="C12" s="23" t="s">
        <v>40</v>
      </c>
      <c r="D12" s="23"/>
      <c r="E12" s="24"/>
      <c r="F12" s="25"/>
      <c r="G12" s="25"/>
      <c r="H12" s="25"/>
      <c r="I12" s="25"/>
      <c r="J12" s="25"/>
      <c r="K12" s="43"/>
    </row>
    <row r="13" spans="2:11">
      <c r="B13" s="63"/>
      <c r="C13" s="64"/>
      <c r="D13" s="64"/>
      <c r="E13" s="64"/>
      <c r="F13" s="4"/>
      <c r="G13" s="4"/>
      <c r="H13" s="64"/>
      <c r="I13" s="64"/>
      <c r="J13" s="25"/>
      <c r="K13" s="43"/>
    </row>
    <row r="14" spans="2:11" ht="14.4" customHeight="1">
      <c r="B14" s="63"/>
      <c r="C14" s="64"/>
      <c r="D14" s="64"/>
      <c r="E14" s="17" t="s">
        <v>39</v>
      </c>
      <c r="F14" s="113" t="s">
        <v>18</v>
      </c>
      <c r="G14" s="135" t="s">
        <v>43</v>
      </c>
      <c r="H14" s="135" t="s">
        <v>42</v>
      </c>
      <c r="I14" s="131" t="s">
        <v>46</v>
      </c>
      <c r="J14" s="25"/>
      <c r="K14" s="43"/>
    </row>
    <row r="15" spans="2:11" ht="51" customHeight="1">
      <c r="B15" s="63"/>
      <c r="C15" s="64"/>
      <c r="D15" s="64"/>
      <c r="E15" s="65"/>
      <c r="F15" s="134"/>
      <c r="G15" s="136"/>
      <c r="H15" s="136"/>
      <c r="I15" s="132"/>
      <c r="J15" s="25"/>
      <c r="K15" s="43"/>
    </row>
    <row r="16" spans="2:11" ht="17.399999999999999" customHeight="1">
      <c r="B16" s="63"/>
      <c r="C16" s="64"/>
      <c r="D16" s="64"/>
      <c r="E16" s="88" t="s">
        <v>58</v>
      </c>
      <c r="F16" s="14"/>
      <c r="G16" s="91">
        <f>IF(F16&lt;&gt;"Sélectionnez",(F16*8000),0)</f>
        <v>0</v>
      </c>
      <c r="H16" s="98"/>
      <c r="I16" s="67"/>
      <c r="J16" s="25"/>
      <c r="K16" s="43"/>
    </row>
    <row r="17" spans="2:11" ht="17.399999999999999" customHeight="1">
      <c r="B17" s="63"/>
      <c r="C17" s="64"/>
      <c r="D17" s="64"/>
      <c r="E17" s="66" t="s">
        <v>59</v>
      </c>
      <c r="F17" s="14"/>
      <c r="G17" s="91">
        <f>IF(F17&lt;&gt;"Sélectionnez",(F17*10000),0)</f>
        <v>0</v>
      </c>
      <c r="H17" s="98"/>
      <c r="I17" s="67"/>
      <c r="J17" s="25"/>
      <c r="K17" s="43"/>
    </row>
    <row r="18" spans="2:11" ht="15.6" customHeight="1">
      <c r="B18" s="63"/>
      <c r="C18" s="64"/>
      <c r="D18" s="64"/>
      <c r="E18" s="66" t="s">
        <v>60</v>
      </c>
      <c r="F18" s="14"/>
      <c r="G18" s="99">
        <f>IF(F18&lt;&gt;"Sélectionnez",(F18*11000),0)</f>
        <v>0</v>
      </c>
      <c r="H18" s="106"/>
      <c r="I18" s="67"/>
      <c r="J18" s="25"/>
      <c r="K18" s="43"/>
    </row>
    <row r="19" spans="2:11" ht="16.2" customHeight="1">
      <c r="B19" s="63"/>
      <c r="C19" s="64"/>
      <c r="D19" s="64"/>
      <c r="E19" s="66" t="s">
        <v>61</v>
      </c>
      <c r="F19" s="14"/>
      <c r="G19" s="99">
        <f>IF(F19&lt;&gt;"Sélectionnez",(F19*13000),0)</f>
        <v>0</v>
      </c>
      <c r="H19" s="106"/>
      <c r="I19" s="67"/>
      <c r="J19" s="25"/>
      <c r="K19" s="43"/>
    </row>
    <row r="20" spans="2:11">
      <c r="B20" s="63"/>
      <c r="C20" s="64"/>
      <c r="D20" s="64"/>
      <c r="E20" s="3"/>
      <c r="F20" s="50" t="s">
        <v>19</v>
      </c>
      <c r="G20" s="89">
        <f>SUM(G16:G19)</f>
        <v>0</v>
      </c>
      <c r="H20" s="68">
        <f>SUM(H16:H19)</f>
        <v>0</v>
      </c>
      <c r="I20" s="69">
        <f>SUM(I16:I19)</f>
        <v>0</v>
      </c>
      <c r="J20" s="25"/>
      <c r="K20" s="43"/>
    </row>
    <row r="21" spans="2:11" ht="15" thickBot="1">
      <c r="B21" s="63"/>
      <c r="C21" s="130"/>
      <c r="D21" s="130"/>
      <c r="E21" s="130"/>
      <c r="F21" s="130"/>
      <c r="G21" s="52"/>
      <c r="H21" s="70"/>
      <c r="I21" s="70"/>
      <c r="J21" s="25"/>
      <c r="K21" s="43"/>
    </row>
    <row r="22" spans="2:11" ht="18.600000000000001" thickBot="1">
      <c r="B22" s="63"/>
      <c r="C22" s="64"/>
      <c r="D22" s="64"/>
      <c r="E22" s="3"/>
      <c r="F22" s="110" t="s">
        <v>41</v>
      </c>
      <c r="G22" s="52"/>
      <c r="H22" s="112">
        <f>SUM(H20,I20)</f>
        <v>0</v>
      </c>
      <c r="I22" s="140"/>
      <c r="J22" s="25"/>
      <c r="K22" s="43"/>
    </row>
    <row r="23" spans="2:11">
      <c r="B23" s="63"/>
      <c r="C23" s="62"/>
      <c r="D23" s="62"/>
      <c r="E23" s="62"/>
      <c r="F23" s="4"/>
      <c r="G23" s="4"/>
      <c r="H23" s="62"/>
      <c r="I23" s="62"/>
      <c r="J23" s="62"/>
      <c r="K23" s="43"/>
    </row>
    <row r="24" spans="2:11" ht="18">
      <c r="B24" s="63"/>
      <c r="C24" s="23" t="s">
        <v>48</v>
      </c>
      <c r="D24" s="23"/>
      <c r="E24" s="24"/>
      <c r="F24" s="25"/>
      <c r="G24" s="25"/>
      <c r="H24" s="27"/>
      <c r="I24" s="27"/>
      <c r="J24" s="27"/>
      <c r="K24" s="43"/>
    </row>
    <row r="25" spans="2:11">
      <c r="B25" s="63"/>
      <c r="C25" s="64"/>
      <c r="D25" s="64"/>
      <c r="E25" s="64"/>
      <c r="F25" s="101"/>
      <c r="G25" s="4"/>
      <c r="H25" s="64"/>
      <c r="I25" s="64"/>
      <c r="J25" s="27"/>
      <c r="K25" s="43"/>
    </row>
    <row r="26" spans="2:11" ht="46.2" customHeight="1">
      <c r="B26" s="63"/>
      <c r="C26" s="64"/>
      <c r="D26" s="64"/>
      <c r="E26" s="95"/>
      <c r="F26" s="92"/>
      <c r="G26" s="105" t="s">
        <v>18</v>
      </c>
      <c r="H26" s="135" t="s">
        <v>42</v>
      </c>
      <c r="I26" s="131" t="s">
        <v>46</v>
      </c>
      <c r="J26" s="27"/>
      <c r="K26" s="43"/>
    </row>
    <row r="27" spans="2:11" ht="19.8" customHeight="1">
      <c r="B27" s="63"/>
      <c r="C27" s="64"/>
      <c r="D27" s="64"/>
      <c r="E27" s="64"/>
      <c r="F27" s="4" t="s">
        <v>39</v>
      </c>
      <c r="G27" s="102"/>
      <c r="H27" s="136"/>
      <c r="I27" s="137"/>
      <c r="J27" s="27"/>
      <c r="K27" s="43"/>
    </row>
    <row r="28" spans="2:11" ht="25.2" customHeight="1">
      <c r="B28" s="63"/>
      <c r="C28" s="65"/>
      <c r="D28" s="65"/>
      <c r="E28" s="65"/>
      <c r="F28" s="100" t="s">
        <v>19</v>
      </c>
      <c r="G28" s="93"/>
      <c r="H28" s="103">
        <v>0</v>
      </c>
      <c r="I28" s="104">
        <v>0</v>
      </c>
      <c r="J28" s="27"/>
      <c r="K28" s="43"/>
    </row>
    <row r="29" spans="2:11" ht="15" thickBot="1">
      <c r="B29" s="63"/>
      <c r="C29" s="65"/>
      <c r="D29" s="65"/>
      <c r="E29" s="65"/>
      <c r="F29" s="52"/>
      <c r="G29" s="52"/>
      <c r="H29" s="52"/>
      <c r="I29" s="52"/>
      <c r="J29" s="27"/>
      <c r="K29" s="43"/>
    </row>
    <row r="30" spans="2:11" ht="18.600000000000001" thickBot="1">
      <c r="B30" s="63"/>
      <c r="C30" s="64"/>
      <c r="D30" s="64"/>
      <c r="E30" s="64"/>
      <c r="F30" s="52" t="s">
        <v>49</v>
      </c>
      <c r="G30" s="52"/>
      <c r="H30" s="112">
        <f>SUM(H28,I28)</f>
        <v>0</v>
      </c>
      <c r="I30" s="140"/>
      <c r="J30" s="27"/>
      <c r="K30" s="43"/>
    </row>
    <row r="31" spans="2:11" ht="9" customHeight="1">
      <c r="B31" s="63"/>
      <c r="C31" s="64"/>
      <c r="D31" s="64"/>
      <c r="E31" s="64"/>
      <c r="F31" s="52"/>
      <c r="G31" s="52"/>
      <c r="H31" s="52"/>
      <c r="I31" s="52"/>
      <c r="J31" s="52"/>
      <c r="K31" s="43"/>
    </row>
    <row r="32" spans="2:11" ht="15" customHeight="1">
      <c r="B32" s="63"/>
      <c r="C32" s="64"/>
      <c r="D32" s="64"/>
      <c r="E32" s="51" t="s">
        <v>20</v>
      </c>
      <c r="F32" s="51"/>
      <c r="G32" s="51"/>
      <c r="H32" s="51"/>
      <c r="I32" s="51"/>
      <c r="J32" s="52"/>
      <c r="K32" s="43"/>
    </row>
    <row r="33" spans="2:11" ht="63" customHeight="1">
      <c r="B33" s="63"/>
      <c r="C33" s="64"/>
      <c r="D33" s="64"/>
      <c r="E33" s="133" t="s">
        <v>50</v>
      </c>
      <c r="F33" s="133"/>
      <c r="G33" s="133"/>
      <c r="H33" s="133"/>
      <c r="I33" s="133"/>
      <c r="J33" s="52"/>
      <c r="K33" s="43"/>
    </row>
    <row r="34" spans="2:11">
      <c r="B34" s="63"/>
      <c r="C34" s="64"/>
      <c r="D34" s="64"/>
      <c r="E34" s="64"/>
      <c r="F34" s="4"/>
      <c r="G34" s="4"/>
      <c r="H34" s="73"/>
      <c r="I34" s="73"/>
      <c r="J34" s="73"/>
      <c r="K34" s="43"/>
    </row>
    <row r="35" spans="2:11" ht="18">
      <c r="B35" s="63"/>
      <c r="C35" s="23" t="s">
        <v>62</v>
      </c>
      <c r="D35" s="23"/>
      <c r="E35" s="24"/>
      <c r="F35" s="25"/>
      <c r="G35" s="25"/>
      <c r="H35" s="28"/>
      <c r="I35" s="28"/>
      <c r="J35" s="28"/>
      <c r="K35" s="43"/>
    </row>
    <row r="36" spans="2:11">
      <c r="B36" s="32"/>
      <c r="C36" s="3"/>
      <c r="D36" s="3"/>
      <c r="E36" s="3"/>
      <c r="F36" s="4"/>
      <c r="G36" s="4"/>
      <c r="H36" s="12"/>
      <c r="I36" s="12"/>
      <c r="J36" s="28"/>
      <c r="K36" s="43"/>
    </row>
    <row r="37" spans="2:11" ht="40.950000000000003" customHeight="1">
      <c r="B37" s="33"/>
      <c r="C37" s="3"/>
      <c r="D37" s="3"/>
      <c r="F37" s="113" t="s">
        <v>18</v>
      </c>
      <c r="G37" s="135" t="s">
        <v>43</v>
      </c>
      <c r="H37" s="114" t="s">
        <v>42</v>
      </c>
      <c r="I37" s="131" t="s">
        <v>46</v>
      </c>
      <c r="J37" s="28"/>
      <c r="K37" s="43"/>
    </row>
    <row r="38" spans="2:11" ht="25.2" customHeight="1">
      <c r="B38" s="33"/>
      <c r="C38" s="3"/>
      <c r="D38" s="3"/>
      <c r="E38" s="3"/>
      <c r="F38" s="134"/>
      <c r="G38" s="136"/>
      <c r="H38" s="126"/>
      <c r="I38" s="132"/>
      <c r="J38" s="28"/>
      <c r="K38" s="43"/>
    </row>
    <row r="39" spans="2:11" ht="16.2" customHeight="1">
      <c r="B39" s="33"/>
      <c r="C39" s="3"/>
      <c r="D39" s="3"/>
      <c r="E39" s="17" t="s">
        <v>52</v>
      </c>
      <c r="F39" s="84">
        <v>0</v>
      </c>
      <c r="G39" s="99">
        <f>F39*2000</f>
        <v>0</v>
      </c>
      <c r="H39" s="106"/>
      <c r="I39" s="72"/>
      <c r="J39" s="28"/>
      <c r="K39" s="43"/>
    </row>
    <row r="40" spans="2:11">
      <c r="B40" s="33"/>
      <c r="C40" s="3"/>
      <c r="D40" s="3"/>
      <c r="E40" s="10"/>
      <c r="F40" s="10"/>
      <c r="G40" s="10"/>
      <c r="H40" s="10"/>
      <c r="I40" s="10"/>
      <c r="J40" s="28"/>
      <c r="K40" s="43"/>
    </row>
    <row r="41" spans="2:11">
      <c r="B41" s="63"/>
      <c r="C41" s="64"/>
      <c r="D41" s="64"/>
      <c r="E41" s="65"/>
      <c r="F41" s="50" t="s">
        <v>19</v>
      </c>
      <c r="G41" s="50"/>
      <c r="H41" s="68">
        <f>SUM(H39:H39)</f>
        <v>0</v>
      </c>
      <c r="I41" s="69">
        <f>SUM(I39)</f>
        <v>0</v>
      </c>
      <c r="J41" s="28"/>
      <c r="K41" s="43"/>
    </row>
    <row r="42" spans="2:11" ht="15" thickBot="1">
      <c r="B42" s="63"/>
      <c r="C42" s="64"/>
      <c r="D42" s="64"/>
      <c r="E42" s="64"/>
      <c r="F42" s="4"/>
      <c r="G42" s="4"/>
      <c r="H42" s="73"/>
      <c r="I42" s="73"/>
      <c r="J42" s="28"/>
      <c r="K42" s="43"/>
    </row>
    <row r="43" spans="2:11" ht="18.600000000000001" thickBot="1">
      <c r="B43" s="63"/>
      <c r="C43" s="64"/>
      <c r="D43" s="64"/>
      <c r="E43" s="64"/>
      <c r="F43" s="52" t="s">
        <v>63</v>
      </c>
      <c r="G43" s="52"/>
      <c r="H43" s="112">
        <f>SUM(H41,I41)</f>
        <v>0</v>
      </c>
      <c r="I43" s="140"/>
      <c r="J43" s="28"/>
      <c r="K43" s="43"/>
    </row>
    <row r="44" spans="2:11">
      <c r="B44" s="63"/>
      <c r="C44" s="64"/>
      <c r="D44" s="64"/>
      <c r="E44" s="36"/>
      <c r="F44" s="36"/>
      <c r="G44" s="36"/>
      <c r="H44" s="36"/>
      <c r="I44" s="36"/>
      <c r="J44" s="52"/>
      <c r="K44" s="43"/>
    </row>
    <row r="45" spans="2:11" ht="18">
      <c r="B45" s="63"/>
      <c r="C45" s="23" t="s">
        <v>53</v>
      </c>
      <c r="D45" s="23"/>
      <c r="E45" s="74"/>
      <c r="F45" s="26"/>
      <c r="G45" s="26"/>
      <c r="H45" s="26"/>
      <c r="I45" s="26"/>
      <c r="J45" s="26"/>
      <c r="K45" s="43"/>
    </row>
    <row r="46" spans="2:11">
      <c r="B46" s="63"/>
      <c r="C46" s="64"/>
      <c r="D46" s="64"/>
      <c r="E46" s="64"/>
      <c r="F46" s="4"/>
      <c r="G46" s="4"/>
      <c r="H46" s="73"/>
      <c r="I46" s="73"/>
      <c r="J46" s="26"/>
      <c r="K46" s="43"/>
    </row>
    <row r="47" spans="2:11" ht="15" customHeight="1">
      <c r="B47" s="63"/>
      <c r="C47" s="64"/>
      <c r="D47" s="64"/>
      <c r="E47" s="17" t="s">
        <v>21</v>
      </c>
      <c r="F47" s="17"/>
      <c r="G47" s="17"/>
      <c r="H47" s="17"/>
      <c r="I47" s="75"/>
      <c r="J47" s="26"/>
      <c r="K47" s="43"/>
    </row>
    <row r="48" spans="2:11">
      <c r="B48" s="63"/>
      <c r="C48" s="64"/>
      <c r="D48" s="64"/>
      <c r="E48" s="64"/>
      <c r="F48" s="4"/>
      <c r="G48" s="4"/>
      <c r="H48" s="73"/>
      <c r="I48" s="73"/>
      <c r="J48" s="76"/>
      <c r="K48" s="43"/>
    </row>
    <row r="49" spans="2:11" ht="37.799999999999997" customHeight="1">
      <c r="B49" s="63"/>
      <c r="C49" s="23" t="s">
        <v>22</v>
      </c>
      <c r="D49" s="23"/>
      <c r="E49" s="74"/>
      <c r="F49" s="26"/>
      <c r="G49" s="26"/>
      <c r="H49" s="114" t="s">
        <v>42</v>
      </c>
      <c r="I49" s="131" t="s">
        <v>46</v>
      </c>
      <c r="J49" s="27"/>
      <c r="K49" s="43"/>
    </row>
    <row r="50" spans="2:11" ht="33" customHeight="1">
      <c r="B50" s="63"/>
      <c r="C50" s="64"/>
      <c r="D50" s="64"/>
      <c r="E50" s="64"/>
      <c r="F50" s="4"/>
      <c r="G50" s="4"/>
      <c r="H50" s="126"/>
      <c r="I50" s="132"/>
      <c r="J50" s="27"/>
      <c r="K50" s="43"/>
    </row>
    <row r="51" spans="2:11" ht="21">
      <c r="B51" s="63"/>
      <c r="C51" s="64"/>
      <c r="D51" s="64"/>
      <c r="E51" s="138" t="str">
        <f>IF(H51&gt;300000,"Contribution maximale du programme BRE est de 300,000.00 $", " ")</f>
        <v xml:space="preserve"> </v>
      </c>
      <c r="F51" s="138"/>
      <c r="G51" s="78"/>
      <c r="H51" s="30">
        <f>SUM(H20,H28,H41)</f>
        <v>0</v>
      </c>
      <c r="I51" s="29">
        <f>SUM(I20,I28,I41,I47)</f>
        <v>0</v>
      </c>
      <c r="J51" s="54"/>
      <c r="K51" s="43"/>
    </row>
    <row r="52" spans="2:11" ht="15.6">
      <c r="B52" s="63"/>
      <c r="C52" s="64"/>
      <c r="D52" s="64"/>
      <c r="E52" s="64"/>
      <c r="F52" s="52"/>
      <c r="G52" s="52"/>
      <c r="H52" s="55" t="str">
        <f>IF(H51=0," ",H51/SUM(H51,I51))</f>
        <v xml:space="preserve"> </v>
      </c>
      <c r="I52" s="56" t="str">
        <f>IF(H51=0,"",I51/SUM(I51,H51))</f>
        <v/>
      </c>
      <c r="J52" s="57"/>
      <c r="K52" s="43"/>
    </row>
    <row r="53" spans="2:11" ht="9" customHeight="1">
      <c r="B53" s="63"/>
      <c r="C53" s="64"/>
      <c r="D53" s="64"/>
      <c r="E53" s="64"/>
      <c r="F53" s="4"/>
      <c r="G53" s="4"/>
      <c r="H53" s="70"/>
      <c r="I53" s="70"/>
      <c r="J53" s="70"/>
      <c r="K53" s="43"/>
    </row>
    <row r="54" spans="2:11" ht="5.25" customHeight="1" thickBot="1">
      <c r="B54" s="34"/>
      <c r="C54" s="8"/>
      <c r="D54" s="8"/>
      <c r="E54" s="58"/>
      <c r="F54" s="9"/>
      <c r="G54" s="9"/>
      <c r="H54" s="13" t="str">
        <f>IF(H53=0," ",(H50/H53))</f>
        <v xml:space="preserve"> </v>
      </c>
      <c r="I54" s="13"/>
      <c r="J54" s="13"/>
      <c r="K54" s="43"/>
    </row>
    <row r="55" spans="2:11" ht="21.6" thickBot="1">
      <c r="B55" s="35"/>
      <c r="C55" s="21"/>
      <c r="D55" s="21"/>
      <c r="E55" s="21"/>
      <c r="F55" s="22" t="s">
        <v>23</v>
      </c>
      <c r="G55" s="22"/>
      <c r="H55" s="111">
        <f>SUM(H51,I51)</f>
        <v>0</v>
      </c>
      <c r="I55" s="139"/>
      <c r="J55" s="20"/>
      <c r="K55" s="44"/>
    </row>
    <row r="56" spans="2:11" ht="6" customHeight="1" thickBot="1">
      <c r="B56" s="45"/>
      <c r="C56" s="46"/>
      <c r="D56" s="46"/>
      <c r="E56" s="77"/>
      <c r="F56" s="47"/>
      <c r="G56" s="47"/>
      <c r="H56" s="48" t="str">
        <f>IF(H53=0," ",(H51/H53))</f>
        <v xml:space="preserve"> </v>
      </c>
      <c r="I56" s="48"/>
      <c r="J56" s="48"/>
      <c r="K56" s="49"/>
    </row>
    <row r="57" spans="2:11" ht="15" thickTop="1"/>
  </sheetData>
  <sheetProtection selectLockedCells="1"/>
  <mergeCells count="27">
    <mergeCell ref="E51:F51"/>
    <mergeCell ref="H55:I55"/>
    <mergeCell ref="H43:I43"/>
    <mergeCell ref="B4:H4"/>
    <mergeCell ref="E5:H5"/>
    <mergeCell ref="E7:H7"/>
    <mergeCell ref="B7:D7"/>
    <mergeCell ref="B5:D5"/>
    <mergeCell ref="C9:I9"/>
    <mergeCell ref="H30:I30"/>
    <mergeCell ref="H22:I22"/>
    <mergeCell ref="B10:C10"/>
    <mergeCell ref="E10:F10"/>
    <mergeCell ref="H14:H15"/>
    <mergeCell ref="F37:F38"/>
    <mergeCell ref="H37:H38"/>
    <mergeCell ref="I37:I38"/>
    <mergeCell ref="H49:H50"/>
    <mergeCell ref="I49:I50"/>
    <mergeCell ref="E33:I33"/>
    <mergeCell ref="I14:I15"/>
    <mergeCell ref="C21:F21"/>
    <mergeCell ref="F14:F15"/>
    <mergeCell ref="H26:H27"/>
    <mergeCell ref="I26:I27"/>
    <mergeCell ref="G14:G15"/>
    <mergeCell ref="G37:G38"/>
  </mergeCells>
  <conditionalFormatting sqref="E51:G51">
    <cfRule type="cellIs" dxfId="1" priority="2" operator="equal">
      <formula>"Contribution maximale du programme BRE est de 300,000.00 $"</formula>
    </cfRule>
  </conditionalFormatting>
  <conditionalFormatting sqref="H51">
    <cfRule type="cellIs" dxfId="0" priority="1" operator="greaterThan">
      <formula>300000</formula>
    </cfRule>
  </conditionalFormatting>
  <dataValidations count="1">
    <dataValidation type="list" allowBlank="1" showInputMessage="1" showErrorMessage="1" sqref="F16:F19 G27 F39" xr:uid="{E9D7A793-8028-41A9-81D1-6B5EFA3AD0FC}">
      <formula1>Number</formula1>
    </dataValidation>
  </dataValidations>
  <pageMargins left="0.23622047244094491" right="0.23622047244094491" top="0.74803149606299213" bottom="0.74803149606299213" header="0.31496062992125984" footer="0.31496062992125984"/>
  <pageSetup scale="69" orientation="portrait" r:id="rId1"/>
  <headerFooter>
    <oddHeader>&amp;L&amp;D&amp;R&amp;T</oddHeader>
    <oddFooter>&amp;L&amp;F&amp;R&amp;P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D184-6F1E-4A4D-9B4C-FD5D31F890B0}">
  <dimension ref="A1:A104"/>
  <sheetViews>
    <sheetView workbookViewId="0">
      <selection activeCell="F13" sqref="F13"/>
    </sheetView>
  </sheetViews>
  <sheetFormatPr defaultRowHeight="14.4"/>
  <sheetData>
    <row r="1" spans="1:1">
      <c r="A1" s="1" t="s">
        <v>3</v>
      </c>
    </row>
    <row r="2" spans="1:1">
      <c r="A2" s="2" t="s">
        <v>24</v>
      </c>
    </row>
    <row r="3" spans="1:1">
      <c r="A3" s="2" t="s">
        <v>25</v>
      </c>
    </row>
    <row r="4" spans="1:1">
      <c r="A4" s="2">
        <v>0</v>
      </c>
    </row>
    <row r="5" spans="1:1">
      <c r="A5">
        <v>1</v>
      </c>
    </row>
    <row r="6" spans="1:1">
      <c r="A6">
        <v>2</v>
      </c>
    </row>
    <row r="7" spans="1:1">
      <c r="A7">
        <v>3</v>
      </c>
    </row>
    <row r="8" spans="1:1">
      <c r="A8">
        <v>4</v>
      </c>
    </row>
    <row r="9" spans="1:1">
      <c r="A9">
        <v>5</v>
      </c>
    </row>
    <row r="10" spans="1:1">
      <c r="A10">
        <v>6</v>
      </c>
    </row>
    <row r="11" spans="1:1">
      <c r="A11">
        <v>7</v>
      </c>
    </row>
    <row r="12" spans="1:1">
      <c r="A12">
        <v>8</v>
      </c>
    </row>
    <row r="13" spans="1:1">
      <c r="A13">
        <v>9</v>
      </c>
    </row>
    <row r="14" spans="1:1">
      <c r="A14">
        <v>10</v>
      </c>
    </row>
    <row r="15" spans="1:1">
      <c r="A15">
        <v>11</v>
      </c>
    </row>
    <row r="16" spans="1:1">
      <c r="A16">
        <v>12</v>
      </c>
    </row>
    <row r="17" spans="1:1">
      <c r="A17">
        <v>13</v>
      </c>
    </row>
    <row r="18" spans="1:1">
      <c r="A18">
        <v>14</v>
      </c>
    </row>
    <row r="19" spans="1:1">
      <c r="A19">
        <v>15</v>
      </c>
    </row>
    <row r="20" spans="1:1">
      <c r="A20">
        <v>16</v>
      </c>
    </row>
    <row r="21" spans="1:1">
      <c r="A21">
        <v>17</v>
      </c>
    </row>
    <row r="22" spans="1:1">
      <c r="A22">
        <v>18</v>
      </c>
    </row>
    <row r="23" spans="1:1">
      <c r="A23">
        <v>19</v>
      </c>
    </row>
    <row r="24" spans="1:1">
      <c r="A24">
        <v>20</v>
      </c>
    </row>
    <row r="25" spans="1:1">
      <c r="A25">
        <v>21</v>
      </c>
    </row>
    <row r="26" spans="1:1">
      <c r="A26">
        <v>22</v>
      </c>
    </row>
    <row r="27" spans="1:1">
      <c r="A27">
        <v>23</v>
      </c>
    </row>
    <row r="28" spans="1:1">
      <c r="A28">
        <v>24</v>
      </c>
    </row>
    <row r="29" spans="1:1">
      <c r="A29">
        <v>25</v>
      </c>
    </row>
    <row r="30" spans="1:1">
      <c r="A30">
        <v>26</v>
      </c>
    </row>
    <row r="31" spans="1:1">
      <c r="A31">
        <v>27</v>
      </c>
    </row>
    <row r="32" spans="1:1">
      <c r="A32">
        <v>28</v>
      </c>
    </row>
    <row r="33" spans="1:1">
      <c r="A33">
        <v>29</v>
      </c>
    </row>
    <row r="34" spans="1:1">
      <c r="A34">
        <v>30</v>
      </c>
    </row>
    <row r="35" spans="1:1">
      <c r="A35">
        <v>31</v>
      </c>
    </row>
    <row r="36" spans="1:1">
      <c r="A36">
        <v>32</v>
      </c>
    </row>
    <row r="37" spans="1:1">
      <c r="A37">
        <v>33</v>
      </c>
    </row>
    <row r="38" spans="1:1">
      <c r="A38">
        <v>34</v>
      </c>
    </row>
    <row r="39" spans="1:1">
      <c r="A39">
        <v>35</v>
      </c>
    </row>
    <row r="40" spans="1:1">
      <c r="A40">
        <v>36</v>
      </c>
    </row>
    <row r="41" spans="1:1">
      <c r="A41">
        <v>37</v>
      </c>
    </row>
    <row r="42" spans="1:1">
      <c r="A42">
        <v>38</v>
      </c>
    </row>
    <row r="43" spans="1:1">
      <c r="A43">
        <v>39</v>
      </c>
    </row>
    <row r="44" spans="1:1">
      <c r="A44">
        <v>40</v>
      </c>
    </row>
    <row r="45" spans="1:1">
      <c r="A45">
        <v>41</v>
      </c>
    </row>
    <row r="46" spans="1:1">
      <c r="A46">
        <v>42</v>
      </c>
    </row>
    <row r="47" spans="1:1">
      <c r="A47">
        <v>43</v>
      </c>
    </row>
    <row r="48" spans="1:1">
      <c r="A48">
        <v>44</v>
      </c>
    </row>
    <row r="49" spans="1:1">
      <c r="A49">
        <v>45</v>
      </c>
    </row>
    <row r="50" spans="1:1">
      <c r="A50">
        <v>46</v>
      </c>
    </row>
    <row r="51" spans="1:1">
      <c r="A51">
        <v>47</v>
      </c>
    </row>
    <row r="52" spans="1:1">
      <c r="A52">
        <v>48</v>
      </c>
    </row>
    <row r="53" spans="1:1">
      <c r="A53">
        <v>49</v>
      </c>
    </row>
    <row r="54" spans="1:1">
      <c r="A54">
        <v>50</v>
      </c>
    </row>
    <row r="55" spans="1:1">
      <c r="A55">
        <v>51</v>
      </c>
    </row>
    <row r="56" spans="1:1">
      <c r="A56">
        <v>52</v>
      </c>
    </row>
    <row r="57" spans="1:1">
      <c r="A57">
        <v>53</v>
      </c>
    </row>
    <row r="58" spans="1:1">
      <c r="A58">
        <v>54</v>
      </c>
    </row>
    <row r="59" spans="1:1">
      <c r="A59">
        <v>55</v>
      </c>
    </row>
    <row r="60" spans="1:1">
      <c r="A60">
        <v>56</v>
      </c>
    </row>
    <row r="61" spans="1:1">
      <c r="A61">
        <v>57</v>
      </c>
    </row>
    <row r="62" spans="1:1">
      <c r="A62">
        <v>58</v>
      </c>
    </row>
    <row r="63" spans="1:1">
      <c r="A63">
        <v>59</v>
      </c>
    </row>
    <row r="64" spans="1:1">
      <c r="A64">
        <v>60</v>
      </c>
    </row>
    <row r="65" spans="1:1">
      <c r="A65">
        <v>61</v>
      </c>
    </row>
    <row r="66" spans="1:1">
      <c r="A66">
        <v>62</v>
      </c>
    </row>
    <row r="67" spans="1:1">
      <c r="A67">
        <v>63</v>
      </c>
    </row>
    <row r="68" spans="1:1">
      <c r="A68">
        <v>64</v>
      </c>
    </row>
    <row r="69" spans="1:1">
      <c r="A69">
        <v>65</v>
      </c>
    </row>
    <row r="70" spans="1:1">
      <c r="A70">
        <v>66</v>
      </c>
    </row>
    <row r="71" spans="1:1">
      <c r="A71">
        <v>67</v>
      </c>
    </row>
    <row r="72" spans="1:1">
      <c r="A72">
        <v>68</v>
      </c>
    </row>
    <row r="73" spans="1:1">
      <c r="A73">
        <v>69</v>
      </c>
    </row>
    <row r="74" spans="1:1">
      <c r="A74">
        <v>70</v>
      </c>
    </row>
    <row r="75" spans="1:1">
      <c r="A75">
        <v>71</v>
      </c>
    </row>
    <row r="76" spans="1:1">
      <c r="A76">
        <v>72</v>
      </c>
    </row>
    <row r="77" spans="1:1">
      <c r="A77">
        <v>73</v>
      </c>
    </row>
    <row r="78" spans="1:1">
      <c r="A78">
        <v>74</v>
      </c>
    </row>
    <row r="79" spans="1:1">
      <c r="A79">
        <v>75</v>
      </c>
    </row>
    <row r="80" spans="1:1">
      <c r="A80">
        <v>76</v>
      </c>
    </row>
    <row r="81" spans="1:1">
      <c r="A81">
        <v>77</v>
      </c>
    </row>
    <row r="82" spans="1:1">
      <c r="A82">
        <v>78</v>
      </c>
    </row>
    <row r="83" spans="1:1">
      <c r="A83">
        <v>79</v>
      </c>
    </row>
    <row r="84" spans="1:1">
      <c r="A84">
        <v>80</v>
      </c>
    </row>
    <row r="85" spans="1:1">
      <c r="A85">
        <v>81</v>
      </c>
    </row>
    <row r="86" spans="1:1">
      <c r="A86">
        <v>82</v>
      </c>
    </row>
    <row r="87" spans="1:1">
      <c r="A87">
        <v>83</v>
      </c>
    </row>
    <row r="88" spans="1:1">
      <c r="A88">
        <v>84</v>
      </c>
    </row>
    <row r="89" spans="1:1">
      <c r="A89">
        <v>85</v>
      </c>
    </row>
    <row r="90" spans="1:1">
      <c r="A90">
        <v>86</v>
      </c>
    </row>
    <row r="91" spans="1:1">
      <c r="A91">
        <v>87</v>
      </c>
    </row>
    <row r="92" spans="1:1">
      <c r="A92">
        <v>88</v>
      </c>
    </row>
    <row r="93" spans="1:1">
      <c r="A93">
        <v>89</v>
      </c>
    </row>
    <row r="94" spans="1:1">
      <c r="A94">
        <v>90</v>
      </c>
    </row>
    <row r="95" spans="1:1">
      <c r="A95">
        <v>91</v>
      </c>
    </row>
    <row r="96" spans="1:1">
      <c r="A96">
        <v>92</v>
      </c>
    </row>
    <row r="97" spans="1:1">
      <c r="A97">
        <v>93</v>
      </c>
    </row>
    <row r="98" spans="1:1">
      <c r="A98">
        <v>94</v>
      </c>
    </row>
    <row r="99" spans="1:1">
      <c r="A99">
        <v>95</v>
      </c>
    </row>
    <row r="100" spans="1:1">
      <c r="A100">
        <v>96</v>
      </c>
    </row>
    <row r="101" spans="1:1">
      <c r="A101">
        <v>97</v>
      </c>
    </row>
    <row r="102" spans="1:1">
      <c r="A102">
        <v>98</v>
      </c>
    </row>
    <row r="103" spans="1:1">
      <c r="A103">
        <v>99</v>
      </c>
    </row>
    <row r="104" spans="1:1">
      <c r="A104">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2475236-c74d-4cf6-bf94-6b30290f14a7">
      <UserInfo>
        <DisplayName>Natalie Lapierre</DisplayName>
        <AccountId>28</AccountId>
        <AccountType/>
      </UserInfo>
      <UserInfo>
        <DisplayName>Ilyas Ali</DisplayName>
        <AccountId>5145</AccountId>
        <AccountType/>
      </UserInfo>
      <UserInfo>
        <DisplayName>Sabrina Ouellet</DisplayName>
        <AccountId>6099</AccountId>
        <AccountType/>
      </UserInfo>
      <UserInfo>
        <DisplayName>Matt Henderson</DisplayName>
        <AccountId>6805</AccountId>
        <AccountType/>
      </UserInfo>
    </SharedWithUsers>
    <Program_x0020_Type xmlns="8b093407-8446-46c6-8346-b79d1aca47b9">QES 2024</Program_x0020_Type>
    <Retainthisdocumentindefinitely_x003f_ xmlns="8b093407-8446-46c6-8346-b79d1aca47b9">true</Retainthisdocumentindefinitely_x003f_>
    <lcf76f155ced4ddcb4097134ff3c332f xmlns="8b093407-8446-46c6-8346-b79d1aca47b9">
      <Terms xmlns="http://schemas.microsoft.com/office/infopath/2007/PartnerControls"/>
    </lcf76f155ced4ddcb4097134ff3c332f>
    <Document_x0020_Type xmlns="8b093407-8446-46c6-8346-b79d1aca47b9">Budget form</Document_x0020_Type>
    <TaxCatchAll xmlns="62475236-c74d-4cf6-bf94-6b30290f14a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5110E6B83A594CBE94901F59230CC3" ma:contentTypeVersion="19" ma:contentTypeDescription="Create a new document." ma:contentTypeScope="" ma:versionID="5b2dcd8d5e5f13f6e1d68582c3b9c4e0">
  <xsd:schema xmlns:xsd="http://www.w3.org/2001/XMLSchema" xmlns:xs="http://www.w3.org/2001/XMLSchema" xmlns:p="http://schemas.microsoft.com/office/2006/metadata/properties" xmlns:ns2="8b093407-8446-46c6-8346-b79d1aca47b9" xmlns:ns3="62475236-c74d-4cf6-bf94-6b30290f14a7" targetNamespace="http://schemas.microsoft.com/office/2006/metadata/properties" ma:root="true" ma:fieldsID="ced7ba649cc4fff5e08a3103fa460343" ns2:_="" ns3:_="">
    <xsd:import namespace="8b093407-8446-46c6-8346-b79d1aca47b9"/>
    <xsd:import namespace="62475236-c74d-4cf6-bf94-6b30290f14a7"/>
    <xsd:element name="properties">
      <xsd:complexType>
        <xsd:sequence>
          <xsd:element name="documentManagement">
            <xsd:complexType>
              <xsd:all>
                <xsd:element ref="ns2:Program_x0020_Type"/>
                <xsd:element ref="ns2:Document_x0020_Type"/>
                <xsd:element ref="ns2:MediaServiceMetadata" minOccurs="0"/>
                <xsd:element ref="ns2:MediaServiceFastMetadata"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Retainthisdocumentindefinitely_x003f_"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93407-8446-46c6-8346-b79d1aca47b9" elementFormDefault="qualified">
    <xsd:import namespace="http://schemas.microsoft.com/office/2006/documentManagement/types"/>
    <xsd:import namespace="http://schemas.microsoft.com/office/infopath/2007/PartnerControls"/>
    <xsd:element name="Program_x0020_Type" ma:index="8" ma:displayName="Program Type" ma:description="QES 2023" ma:format="Dropdown" ma:internalName="Program_x0020_Type">
      <xsd:simpleType>
        <xsd:restriction base="dms:Choice">
          <xsd:enumeration value="QES 2014"/>
          <xsd:enumeration value="QES-AS"/>
          <xsd:enumeration value="QES 2017"/>
          <xsd:enumeration value="QES 2019"/>
          <xsd:enumeration value="QES-AS WA"/>
          <xsd:enumeration value="Choice 6"/>
          <xsd:enumeration value="Choice 7"/>
          <xsd:enumeration value="QES 2024"/>
        </xsd:restriction>
      </xsd:simpleType>
    </xsd:element>
    <xsd:element name="Document_x0020_Type" ma:index="9" ma:displayName="Document Type" ma:format="Dropdown" ma:internalName="Document_x0020_Type">
      <xsd:simpleType>
        <xsd:restriction base="dms:Choice">
          <xsd:enumeration value="Advisory committee"/>
          <xsd:enumeration value="Application documents"/>
          <xsd:enumeration value="Applications"/>
          <xsd:enumeration value="Communications"/>
          <xsd:enumeration value="FAQ"/>
          <xsd:enumeration value="Guidelines"/>
          <xsd:enumeration value="Launch documents"/>
          <xsd:enumeration value="Lessons learned"/>
          <xsd:enumeration value="Result letters"/>
          <xsd:enumeration value="Results"/>
          <xsd:enumeration value="Steering committee"/>
          <xsd:enumeration value="Selection committe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Retainthisdocumentindefinitely_x003f_" ma:index="20" nillable="true" ma:displayName="Retain this document indefinitely?" ma:default="1" ma:format="Dropdown" ma:internalName="Retainthisdocumentindefinitely_x003f_">
      <xsd:simpleType>
        <xsd:restriction base="dms:Boolea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a3e3d3e-058b-4187-afd2-8ddda1dc05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75236-c74d-4cf6-bf94-6b30290f14a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0425a6d-837b-4181-8068-63b69cc74489}" ma:internalName="TaxCatchAll" ma:showField="CatchAllData" ma:web="62475236-c74d-4cf6-bf94-6b30290f14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AB593-393F-4DE8-8D67-C5DDEA942FD5}">
  <ds:schemaRefs>
    <ds:schemaRef ds:uri="http://schemas.microsoft.com/sharepoint/v3/contenttype/forms"/>
  </ds:schemaRefs>
</ds:datastoreItem>
</file>

<file path=customXml/itemProps2.xml><?xml version="1.0" encoding="utf-8"?>
<ds:datastoreItem xmlns:ds="http://schemas.openxmlformats.org/officeDocument/2006/customXml" ds:itemID="{F278A3A4-3C14-4116-A807-92F61EC2D673}">
  <ds:schemaRefs>
    <ds:schemaRef ds:uri="http://schemas.openxmlformats.org/package/2006/metadata/core-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2475236-c74d-4cf6-bf94-6b30290f14a7"/>
    <ds:schemaRef ds:uri="74b1009a-ed7d-4415-a578-d72af972c374"/>
    <ds:schemaRef ds:uri="http://www.w3.org/XML/1998/namespace"/>
  </ds:schemaRefs>
</ds:datastoreItem>
</file>

<file path=customXml/itemProps3.xml><?xml version="1.0" encoding="utf-8"?>
<ds:datastoreItem xmlns:ds="http://schemas.openxmlformats.org/officeDocument/2006/customXml" ds:itemID="{6DCBBE3E-C64E-45B7-BFE5-1F0CCE5F6E8D}"/>
</file>

<file path=docMetadata/LabelInfo.xml><?xml version="1.0" encoding="utf-8"?>
<clbl:labelList xmlns:clbl="http://schemas.microsoft.com/office/2020/mipLabelMetadata">
  <clbl:label id="{00023b6b-942a-4286-b640-db692ded6a05}" enabled="0" method="" siteId="{00023b6b-942a-4286-b640-db692ded6a0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ENGLISH</vt:lpstr>
      <vt:lpstr>FRANÇAIS</vt:lpstr>
      <vt:lpstr>Validation</vt:lpstr>
      <vt:lpstr>Number</vt:lpstr>
      <vt:lpstr>ENGLISH!Print_Area</vt:lpstr>
      <vt:lpstr>FRANÇAIS!Print_Area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Heffernan</dc:creator>
  <cp:keywords/>
  <dc:description/>
  <cp:lastModifiedBy>Matt Henderson</cp:lastModifiedBy>
  <cp:revision/>
  <dcterms:created xsi:type="dcterms:W3CDTF">2017-01-27T20:10:31Z</dcterms:created>
  <dcterms:modified xsi:type="dcterms:W3CDTF">2024-04-10T17:55:58Z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0x010100405110E6B83A594CBE94901F59230CC3</vt:lpwstr>
  </property>
  <property fmtid="{D5CDD505-2E9C-101B-9397-08002B2CF9AE}" pid="3" name="Order">
    <vt:r8>554200</vt:r8>
  </property>
  <property fmtid="{D5CDD505-2E9C-101B-9397-08002B2CF9AE}" pid="4" name="ComplianceAssetId">
    <vt:lpwstr/>
  </property>
  <property fmtid="{D5CDD505-2E9C-101B-9397-08002B2CF9AE}" pid="5" name="MediaServiceImageTags">
    <vt:lpwstr/>
  </property>
  <property fmtid="{D5CDD505-2E9C-101B-9397-08002B2CF9AE}" pid="6" name="Document Type">
    <vt:lpwstr>Budget form</vt:lpwstr>
  </property>
</Properties>
</file>