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lent\Documents\"/>
    </mc:Choice>
  </mc:AlternateContent>
  <bookViews>
    <workbookView xWindow="0" yWindow="0" windowWidth="28800" windowHeight="12300"/>
  </bookViews>
  <sheets>
    <sheet name="Budget Template" sheetId="1" r:id="rId1"/>
    <sheet name="Overhead Calculator" sheetId="2" r:id="rId2"/>
    <sheet name="Expense Types" sheetId="3" r:id="rId3"/>
  </sheets>
  <calcPr calcId="162913"/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E7" i="2" l="1"/>
  <c r="K33" i="2" l="1"/>
  <c r="J33" i="2"/>
  <c r="I33" i="2"/>
  <c r="H33" i="2"/>
  <c r="G33" i="2"/>
  <c r="F33" i="2"/>
  <c r="E33" i="2"/>
  <c r="K32" i="2"/>
  <c r="J32" i="2"/>
  <c r="I32" i="2"/>
  <c r="H32" i="2"/>
  <c r="G32" i="2"/>
  <c r="F32" i="2"/>
  <c r="E32" i="2"/>
  <c r="K31" i="2"/>
  <c r="J31" i="2"/>
  <c r="I31" i="2"/>
  <c r="H31" i="2"/>
  <c r="G31" i="2"/>
  <c r="F31" i="2"/>
  <c r="E31" i="2"/>
  <c r="K30" i="2"/>
  <c r="J30" i="2"/>
  <c r="I30" i="2"/>
  <c r="H30" i="2"/>
  <c r="G30" i="2"/>
  <c r="F30" i="2"/>
  <c r="E30" i="2"/>
  <c r="K29" i="2"/>
  <c r="J29" i="2"/>
  <c r="I29" i="2"/>
  <c r="H29" i="2"/>
  <c r="G29" i="2"/>
  <c r="F29" i="2"/>
  <c r="E29" i="2"/>
  <c r="K28" i="2"/>
  <c r="J28" i="2"/>
  <c r="I28" i="2"/>
  <c r="H28" i="2"/>
  <c r="G28" i="2"/>
  <c r="F28" i="2"/>
  <c r="E28" i="2"/>
  <c r="K27" i="2"/>
  <c r="J27" i="2"/>
  <c r="I27" i="2"/>
  <c r="H27" i="2"/>
  <c r="G27" i="2"/>
  <c r="F27" i="2"/>
  <c r="E27" i="2"/>
  <c r="K26" i="2"/>
  <c r="J26" i="2"/>
  <c r="I26" i="2"/>
  <c r="H26" i="2"/>
  <c r="G26" i="2"/>
  <c r="F26" i="2"/>
  <c r="E26" i="2"/>
  <c r="K25" i="2"/>
  <c r="J25" i="2"/>
  <c r="I25" i="2"/>
  <c r="H25" i="2"/>
  <c r="G25" i="2"/>
  <c r="F25" i="2"/>
  <c r="E25" i="2"/>
  <c r="K24" i="2"/>
  <c r="J24" i="2"/>
  <c r="I24" i="2"/>
  <c r="H24" i="2"/>
  <c r="G24" i="2"/>
  <c r="F24" i="2"/>
  <c r="E24" i="2"/>
  <c r="K23" i="2"/>
  <c r="J23" i="2"/>
  <c r="I23" i="2"/>
  <c r="H23" i="2"/>
  <c r="G23" i="2"/>
  <c r="F23" i="2"/>
  <c r="E23" i="2"/>
  <c r="K22" i="2"/>
  <c r="J22" i="2"/>
  <c r="I22" i="2"/>
  <c r="H22" i="2"/>
  <c r="G22" i="2"/>
  <c r="F22" i="2"/>
  <c r="E22" i="2"/>
  <c r="K21" i="2"/>
  <c r="J21" i="2"/>
  <c r="I21" i="2"/>
  <c r="H21" i="2"/>
  <c r="G21" i="2"/>
  <c r="F21" i="2"/>
  <c r="E21" i="2"/>
  <c r="K20" i="2"/>
  <c r="J20" i="2"/>
  <c r="I20" i="2"/>
  <c r="H20" i="2"/>
  <c r="G20" i="2"/>
  <c r="F20" i="2"/>
  <c r="E20" i="2"/>
  <c r="K17" i="2"/>
  <c r="J17" i="2"/>
  <c r="I17" i="2"/>
  <c r="H17" i="2"/>
  <c r="G17" i="2"/>
  <c r="F17" i="2"/>
  <c r="E17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K13" i="2"/>
  <c r="J13" i="2"/>
  <c r="I13" i="2"/>
  <c r="H13" i="2"/>
  <c r="G13" i="2"/>
  <c r="F13" i="2"/>
  <c r="E13" i="2"/>
  <c r="K12" i="2"/>
  <c r="J12" i="2"/>
  <c r="I12" i="2"/>
  <c r="H12" i="2"/>
  <c r="G12" i="2"/>
  <c r="F12" i="2"/>
  <c r="E12" i="2"/>
  <c r="K11" i="2"/>
  <c r="J11" i="2"/>
  <c r="I11" i="2"/>
  <c r="H11" i="2"/>
  <c r="G11" i="2"/>
  <c r="F11" i="2"/>
  <c r="E11" i="2"/>
  <c r="K10" i="2"/>
  <c r="J10" i="2"/>
  <c r="I10" i="2"/>
  <c r="H10" i="2"/>
  <c r="G10" i="2"/>
  <c r="F10" i="2"/>
  <c r="E10" i="2"/>
  <c r="K9" i="2"/>
  <c r="J9" i="2"/>
  <c r="I9" i="2"/>
  <c r="H9" i="2"/>
  <c r="G9" i="2"/>
  <c r="F9" i="2"/>
  <c r="E9" i="2"/>
  <c r="K8" i="2"/>
  <c r="J8" i="2"/>
  <c r="I8" i="2"/>
  <c r="H8" i="2"/>
  <c r="G8" i="2"/>
  <c r="F8" i="2"/>
  <c r="E8" i="2"/>
  <c r="K7" i="2"/>
  <c r="J7" i="2"/>
  <c r="I7" i="2"/>
  <c r="H7" i="2"/>
  <c r="G7" i="2"/>
  <c r="F7" i="2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J21" i="1"/>
  <c r="K19" i="2" s="1"/>
  <c r="H21" i="1"/>
  <c r="J19" i="2" s="1"/>
  <c r="G21" i="1"/>
  <c r="I19" i="2" s="1"/>
  <c r="F21" i="1"/>
  <c r="H19" i="2" s="1"/>
  <c r="E21" i="1"/>
  <c r="G19" i="2" s="1"/>
  <c r="D21" i="1"/>
  <c r="F19" i="2" s="1"/>
  <c r="C21" i="1"/>
  <c r="J18" i="1"/>
  <c r="K18" i="2" s="1"/>
  <c r="H18" i="1"/>
  <c r="J18" i="2" s="1"/>
  <c r="G18" i="1"/>
  <c r="I18" i="2" s="1"/>
  <c r="F18" i="1"/>
  <c r="H18" i="2" s="1"/>
  <c r="E18" i="1"/>
  <c r="G18" i="2" s="1"/>
  <c r="D18" i="1"/>
  <c r="F18" i="2" s="1"/>
  <c r="C18" i="1"/>
  <c r="L17" i="1"/>
  <c r="L16" i="1"/>
  <c r="L15" i="1"/>
  <c r="L14" i="1"/>
  <c r="M16" i="2" l="1"/>
  <c r="L18" i="1"/>
  <c r="F38" i="1"/>
  <c r="M14" i="2"/>
  <c r="M23" i="2"/>
  <c r="M27" i="2"/>
  <c r="M31" i="2"/>
  <c r="M10" i="2"/>
  <c r="M9" i="2"/>
  <c r="G35" i="2"/>
  <c r="I9" i="1" s="1"/>
  <c r="K35" i="2"/>
  <c r="I13" i="1" s="1"/>
  <c r="M8" i="2"/>
  <c r="M12" i="2"/>
  <c r="L21" i="1"/>
  <c r="H35" i="2"/>
  <c r="I10" i="1" s="1"/>
  <c r="M11" i="2"/>
  <c r="M15" i="2"/>
  <c r="M20" i="2"/>
  <c r="M24" i="2"/>
  <c r="M28" i="2"/>
  <c r="M32" i="2"/>
  <c r="M33" i="2"/>
  <c r="M13" i="2"/>
  <c r="M22" i="2"/>
  <c r="M26" i="2"/>
  <c r="M30" i="2"/>
  <c r="M17" i="2"/>
  <c r="M21" i="2"/>
  <c r="M25" i="2"/>
  <c r="M29" i="2"/>
  <c r="I35" i="2"/>
  <c r="I11" i="1" s="1"/>
  <c r="F35" i="2"/>
  <c r="I8" i="1" s="1"/>
  <c r="J35" i="2"/>
  <c r="I12" i="1" s="1"/>
  <c r="C38" i="1"/>
  <c r="G38" i="1"/>
  <c r="E18" i="2"/>
  <c r="M18" i="2" s="1"/>
  <c r="E19" i="2"/>
  <c r="M19" i="2" s="1"/>
  <c r="D38" i="1"/>
  <c r="H38" i="1"/>
  <c r="M7" i="2"/>
  <c r="E38" i="1"/>
  <c r="J38" i="1"/>
  <c r="G39" i="1" l="1"/>
  <c r="G41" i="1" s="1"/>
  <c r="F39" i="1"/>
  <c r="F41" i="1" s="1"/>
  <c r="J39" i="1"/>
  <c r="J41" i="1" s="1"/>
  <c r="E39" i="1"/>
  <c r="E41" i="1" s="1"/>
  <c r="H39" i="1"/>
  <c r="H41" i="1" s="1"/>
  <c r="D39" i="1"/>
  <c r="D41" i="1" s="1"/>
  <c r="L38" i="1"/>
  <c r="E35" i="2"/>
  <c r="I7" i="1" l="1"/>
  <c r="C39" i="1" s="1"/>
  <c r="M35" i="2"/>
  <c r="L39" i="1" l="1"/>
  <c r="C41" i="1"/>
  <c r="L41" i="1" s="1"/>
</calcChain>
</file>

<file path=xl/comments1.xml><?xml version="1.0" encoding="utf-8"?>
<comments xmlns="http://schemas.openxmlformats.org/spreadsheetml/2006/main">
  <authors>
    <author>Young-Tae Kim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FIN USE: PS PROJ</t>
        </r>
      </text>
    </comment>
    <comment ref="J2" authorId="0" shapeId="0">
      <text>
        <r>
          <rPr>
            <b/>
            <sz val="10"/>
            <color indexed="81"/>
            <rFont val="Tahoma"/>
            <family val="2"/>
          </rPr>
          <t>Date format must be MM/DD/YYYY</t>
        </r>
        <r>
          <rPr>
            <b/>
            <sz val="2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Mac users, enter
YYYY-MM-DD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FIN USE: Revenue Acct ID</t>
        </r>
      </text>
    </comment>
  </commentList>
</comments>
</file>

<file path=xl/sharedStrings.xml><?xml version="1.0" encoding="utf-8"?>
<sst xmlns="http://schemas.openxmlformats.org/spreadsheetml/2006/main" count="401" uniqueCount="332">
  <si>
    <t>Budget Information</t>
  </si>
  <si>
    <t>Year 1</t>
  </si>
  <si>
    <t>Year 2</t>
  </si>
  <si>
    <t>Year 3</t>
  </si>
  <si>
    <t>Year 4</t>
  </si>
  <si>
    <t>Year 5</t>
  </si>
  <si>
    <t>Year 6</t>
  </si>
  <si>
    <t>Year 7</t>
  </si>
  <si>
    <t>Total</t>
  </si>
  <si>
    <t>Budget Category</t>
  </si>
  <si>
    <t>Description (click on Hyperlinks to obtain more information)</t>
  </si>
  <si>
    <t xml:space="preserve">Regular Academic Salaries </t>
  </si>
  <si>
    <t>Overhead Calculator</t>
  </si>
  <si>
    <t>Expense Accounts</t>
  </si>
  <si>
    <t>Description</t>
  </si>
  <si>
    <t>Post Doc &amp; non-student fellows</t>
  </si>
  <si>
    <t>501100</t>
  </si>
  <si>
    <t>Regular Academic Salaries</t>
  </si>
  <si>
    <t>501101</t>
  </si>
  <si>
    <t>501102</t>
  </si>
  <si>
    <t>Research Stipends</t>
  </si>
  <si>
    <t>502300</t>
  </si>
  <si>
    <t>502301</t>
  </si>
  <si>
    <t>Post Doctoral Cdn</t>
  </si>
  <si>
    <t>502302</t>
  </si>
  <si>
    <t>Post Doctoral Foreign</t>
  </si>
  <si>
    <t>Admin Professional &amp; Tech Salary</t>
  </si>
  <si>
    <t>502303</t>
  </si>
  <si>
    <t>Non-Student &amp; Non-Post Dr Fellows</t>
  </si>
  <si>
    <t>503000</t>
  </si>
  <si>
    <t>Admin Prof &amp; Tech Salary</t>
  </si>
  <si>
    <t>503001</t>
  </si>
  <si>
    <t>503900</t>
  </si>
  <si>
    <t>Casual &amp; Overtime Salary</t>
  </si>
  <si>
    <t>503996</t>
  </si>
  <si>
    <t>Summer Student</t>
  </si>
  <si>
    <t>503997</t>
  </si>
  <si>
    <t>503998</t>
  </si>
  <si>
    <t>Overtime</t>
  </si>
  <si>
    <t>503999</t>
  </si>
  <si>
    <t>Casual</t>
  </si>
  <si>
    <t>505000</t>
  </si>
  <si>
    <t>Students (Research)</t>
  </si>
  <si>
    <t>505001</t>
  </si>
  <si>
    <t>Bachelor's Students - Cdn</t>
  </si>
  <si>
    <t>505002</t>
  </si>
  <si>
    <t>Bachelor's Students - Foreign</t>
  </si>
  <si>
    <t>505101</t>
  </si>
  <si>
    <t>Master's Students-Cdn</t>
  </si>
  <si>
    <t>505102</t>
  </si>
  <si>
    <t>Master's Students - Foreign</t>
  </si>
  <si>
    <t>505201</t>
  </si>
  <si>
    <t>Doctorate Students - Cdn</t>
  </si>
  <si>
    <t>505202</t>
  </si>
  <si>
    <t>Doctorate Students - Foreign</t>
  </si>
  <si>
    <t>550000</t>
  </si>
  <si>
    <t>Salary Benefits</t>
  </si>
  <si>
    <t>590000</t>
  </si>
  <si>
    <t>Honorariums</t>
  </si>
  <si>
    <t>One Time Payments</t>
  </si>
  <si>
    <t>590001</t>
  </si>
  <si>
    <t>One Time Salary Payments</t>
  </si>
  <si>
    <t>Overhead Rate (%)</t>
  </si>
  <si>
    <t>590002</t>
  </si>
  <si>
    <t>600000</t>
  </si>
  <si>
    <t>Office Supplies</t>
  </si>
  <si>
    <t xml:space="preserve">Office Supplies </t>
  </si>
  <si>
    <t>600001</t>
  </si>
  <si>
    <t>Toner/Catridge</t>
  </si>
  <si>
    <t>600002</t>
  </si>
  <si>
    <t>Paper</t>
  </si>
  <si>
    <t>600005</t>
  </si>
  <si>
    <t>Video Supplies</t>
  </si>
  <si>
    <t>Letterhead /Envelopes</t>
  </si>
  <si>
    <t>600006</t>
  </si>
  <si>
    <t>Non Library Purchased Books</t>
  </si>
  <si>
    <t>Lab Supplies</t>
  </si>
  <si>
    <t>600007</t>
  </si>
  <si>
    <t>Non Library Public/Subscrip</t>
  </si>
  <si>
    <t>600009</t>
  </si>
  <si>
    <t>Other Supplies</t>
  </si>
  <si>
    <t>600011</t>
  </si>
  <si>
    <t>Posters</t>
  </si>
  <si>
    <t>600012</t>
  </si>
  <si>
    <t>Brochures</t>
  </si>
  <si>
    <t>600015</t>
  </si>
  <si>
    <t>Computer Supplies (Disks)</t>
  </si>
  <si>
    <t>600016</t>
  </si>
  <si>
    <t>Stationery</t>
  </si>
  <si>
    <t>601000</t>
  </si>
  <si>
    <t>601001</t>
  </si>
  <si>
    <t>Audio Video</t>
  </si>
  <si>
    <t>601002</t>
  </si>
  <si>
    <t>Batteries</t>
  </si>
  <si>
    <t>Transfers Out to Other Research Facilities -  Lump Sum Advances</t>
  </si>
  <si>
    <t>601003</t>
  </si>
  <si>
    <t>Video And Multimedia Supplies</t>
  </si>
  <si>
    <t>601006</t>
  </si>
  <si>
    <t>Camera Supplies</t>
  </si>
  <si>
    <t>602000</t>
  </si>
  <si>
    <t>Lab/Facility Supply</t>
  </si>
  <si>
    <t>602001</t>
  </si>
  <si>
    <t>Chemicals Supplies</t>
  </si>
  <si>
    <t>602002</t>
  </si>
  <si>
    <t>Glassware/Plasticware</t>
  </si>
  <si>
    <t>602003</t>
  </si>
  <si>
    <t>Conservation Supplies</t>
  </si>
  <si>
    <t>602004</t>
  </si>
  <si>
    <t>Herbarium Supplies</t>
  </si>
  <si>
    <t>602005</t>
  </si>
  <si>
    <t>Green House Supplies</t>
  </si>
  <si>
    <t>602006</t>
  </si>
  <si>
    <t>Workshop Supplies</t>
  </si>
  <si>
    <t>602007</t>
  </si>
  <si>
    <t>Technical/Lab Supplies</t>
  </si>
  <si>
    <t>602008</t>
  </si>
  <si>
    <t>Animal Care</t>
  </si>
  <si>
    <t>602009</t>
  </si>
  <si>
    <t>Purchase Of Animals</t>
  </si>
  <si>
    <t>602010</t>
  </si>
  <si>
    <t>Disposal Of Animals</t>
  </si>
  <si>
    <t>602011</t>
  </si>
  <si>
    <t>Animal Care Supplies</t>
  </si>
  <si>
    <t>602012</t>
  </si>
  <si>
    <t>Medical Supplies</t>
  </si>
  <si>
    <t>602013</t>
  </si>
  <si>
    <t>Embalming Expenses</t>
  </si>
  <si>
    <t>602014</t>
  </si>
  <si>
    <t>Burial Expenses</t>
  </si>
  <si>
    <t>602015</t>
  </si>
  <si>
    <t>Animal Breeding</t>
  </si>
  <si>
    <t>602016</t>
  </si>
  <si>
    <t>Cage Card Supplies</t>
  </si>
  <si>
    <t>602017</t>
  </si>
  <si>
    <t>Occupational Health &amp; Safety S</t>
  </si>
  <si>
    <t>602018</t>
  </si>
  <si>
    <t>Animal Health Supplies</t>
  </si>
  <si>
    <t>602019</t>
  </si>
  <si>
    <t>Veterinary Supplies</t>
  </si>
  <si>
    <t>602020</t>
  </si>
  <si>
    <t>Animal Feed</t>
  </si>
  <si>
    <t>602021</t>
  </si>
  <si>
    <t>Animal Bedding</t>
  </si>
  <si>
    <t>602022</t>
  </si>
  <si>
    <t>Radioisotopes</t>
  </si>
  <si>
    <t>602023</t>
  </si>
  <si>
    <t>Gases</t>
  </si>
  <si>
    <t>602024</t>
  </si>
  <si>
    <t>Enzymes/Kits</t>
  </si>
  <si>
    <t>602025</t>
  </si>
  <si>
    <t>Primers and Sequencing</t>
  </si>
  <si>
    <t>602026</t>
  </si>
  <si>
    <t>Tissue Culture</t>
  </si>
  <si>
    <t>602027</t>
  </si>
  <si>
    <t>X-ray Film</t>
  </si>
  <si>
    <t>602028</t>
  </si>
  <si>
    <t>Misc.Lab/Facility Supplies</t>
  </si>
  <si>
    <t>603000</t>
  </si>
  <si>
    <t>Per Case/Subject Payments</t>
  </si>
  <si>
    <t>603001</t>
  </si>
  <si>
    <t>Accountable Advance</t>
  </si>
  <si>
    <t>603002</t>
  </si>
  <si>
    <t>Per Case Funding</t>
  </si>
  <si>
    <t>603005</t>
  </si>
  <si>
    <t>Subject Payment</t>
  </si>
  <si>
    <t>606000</t>
  </si>
  <si>
    <t>Printing Services</t>
  </si>
  <si>
    <t>606001</t>
  </si>
  <si>
    <t>Printing/Photocopying</t>
  </si>
  <si>
    <t>606003</t>
  </si>
  <si>
    <t>Publishing</t>
  </si>
  <si>
    <t>606004</t>
  </si>
  <si>
    <t>Document Binding</t>
  </si>
  <si>
    <t>606005</t>
  </si>
  <si>
    <t>Typesetting</t>
  </si>
  <si>
    <t>606006</t>
  </si>
  <si>
    <t>Newsletter</t>
  </si>
  <si>
    <t>606007</t>
  </si>
  <si>
    <t>Graphic Design</t>
  </si>
  <si>
    <t>607000</t>
  </si>
  <si>
    <t>Telecom</t>
  </si>
  <si>
    <t>607001</t>
  </si>
  <si>
    <t>Computing Charges</t>
  </si>
  <si>
    <t>607002</t>
  </si>
  <si>
    <t>Telecom Equip/Network Serv</t>
  </si>
  <si>
    <t>607003</t>
  </si>
  <si>
    <t>Telephones /Fax</t>
  </si>
  <si>
    <t>607004</t>
  </si>
  <si>
    <t>Long Distance</t>
  </si>
  <si>
    <t>607005</t>
  </si>
  <si>
    <t>Mobile Phone Change/Pagers</t>
  </si>
  <si>
    <t>Number of Patients</t>
  </si>
  <si>
    <t>607006</t>
  </si>
  <si>
    <t>Conference Phones</t>
  </si>
  <si>
    <t>607007</t>
  </si>
  <si>
    <t>Internet</t>
  </si>
  <si>
    <t>607012</t>
  </si>
  <si>
    <t>Data Storage</t>
  </si>
  <si>
    <t>607013</t>
  </si>
  <si>
    <t>Desktop Support</t>
  </si>
  <si>
    <t>607014</t>
  </si>
  <si>
    <t>TeleConference</t>
  </si>
  <si>
    <t>608000</t>
  </si>
  <si>
    <t>Postage &amp; Courier</t>
  </si>
  <si>
    <t>608001</t>
  </si>
  <si>
    <t>Postage</t>
  </si>
  <si>
    <t>608002</t>
  </si>
  <si>
    <t>Courier</t>
  </si>
  <si>
    <t>608003</t>
  </si>
  <si>
    <t>Shipping &amp; Delivery</t>
  </si>
  <si>
    <t>608004</t>
  </si>
  <si>
    <t>Brokerage Fees</t>
  </si>
  <si>
    <t>609000</t>
  </si>
  <si>
    <t>Marketing &amp; Advertising</t>
  </si>
  <si>
    <t>609001</t>
  </si>
  <si>
    <t>Advertising</t>
  </si>
  <si>
    <t>612000</t>
  </si>
  <si>
    <t>Equipment Non-Capital (&lt;$10,000)</t>
  </si>
  <si>
    <t>Per subject Fee</t>
  </si>
  <si>
    <t>612001</t>
  </si>
  <si>
    <t>Computer Purchases</t>
  </si>
  <si>
    <t>612002</t>
  </si>
  <si>
    <t>Computer Software And Licenses</t>
  </si>
  <si>
    <t>612003</t>
  </si>
  <si>
    <t>Computer Upgrade</t>
  </si>
  <si>
    <t>612004</t>
  </si>
  <si>
    <t>Equipment Purchases</t>
  </si>
  <si>
    <t>612005</t>
  </si>
  <si>
    <t>Equipment Upgrade</t>
  </si>
  <si>
    <t>612007</t>
  </si>
  <si>
    <t>Lab Equip Purchase</t>
  </si>
  <si>
    <t>612009</t>
  </si>
  <si>
    <t>Video Conf Equip Purch</t>
  </si>
  <si>
    <t>612011</t>
  </si>
  <si>
    <t>Field Equip Purch</t>
  </si>
  <si>
    <t>612012</t>
  </si>
  <si>
    <t>Vehicle Purch</t>
  </si>
  <si>
    <t>612014</t>
  </si>
  <si>
    <t>ITS Stores Expense</t>
  </si>
  <si>
    <t>614000</t>
  </si>
  <si>
    <t>Equipment Capitalized (&gt;$10,000)</t>
  </si>
  <si>
    <t>614001</t>
  </si>
  <si>
    <t>Computer Purchases &gt;$10,000</t>
  </si>
  <si>
    <t>614002</t>
  </si>
  <si>
    <t>Equipment Purchases &gt;$10,000</t>
  </si>
  <si>
    <t>614004</t>
  </si>
  <si>
    <t>Lab Equip Purchase &gt;$10,000</t>
  </si>
  <si>
    <t>615000</t>
  </si>
  <si>
    <t>Equipment Lease</t>
  </si>
  <si>
    <t>615001</t>
  </si>
  <si>
    <t>Equipment Rental/Lease</t>
  </si>
  <si>
    <t>615002</t>
  </si>
  <si>
    <t>Computer Rental/Lease</t>
  </si>
  <si>
    <t>616000</t>
  </si>
  <si>
    <t>Equipment Maintenances</t>
  </si>
  <si>
    <t>616001</t>
  </si>
  <si>
    <t>Computer Maintenance</t>
  </si>
  <si>
    <t>616002</t>
  </si>
  <si>
    <t>Equipment  Maintenance</t>
  </si>
  <si>
    <t>616003</t>
  </si>
  <si>
    <t>Vehicle Maintenance</t>
  </si>
  <si>
    <t>Subject Payments
(Automatic calculation-use fields below if applicable)</t>
  </si>
  <si>
    <t>616006</t>
  </si>
  <si>
    <t>Warranties</t>
  </si>
  <si>
    <t>623000</t>
  </si>
  <si>
    <t>Contracted Services</t>
  </si>
  <si>
    <t>623001</t>
  </si>
  <si>
    <t>External Contract Serv</t>
  </si>
  <si>
    <t>623004</t>
  </si>
  <si>
    <t>Sub-Contractors Services</t>
  </si>
  <si>
    <t>623006</t>
  </si>
  <si>
    <t>Outsourced Installations</t>
  </si>
  <si>
    <t>623007</t>
  </si>
  <si>
    <t>Pathology Review Services</t>
  </si>
  <si>
    <t>623008</t>
  </si>
  <si>
    <t>Lab Services</t>
  </si>
  <si>
    <t>623009</t>
  </si>
  <si>
    <t>Service Contracts</t>
  </si>
  <si>
    <t>623019</t>
  </si>
  <si>
    <t>Translation Services</t>
  </si>
  <si>
    <t>625000</t>
  </si>
  <si>
    <t>Professional Services</t>
  </si>
  <si>
    <t>625001</t>
  </si>
  <si>
    <t>625003</t>
  </si>
  <si>
    <t>Audit Fees</t>
  </si>
  <si>
    <t>625007</t>
  </si>
  <si>
    <t>Consulting Fees</t>
  </si>
  <si>
    <t>630000</t>
  </si>
  <si>
    <t>Scholorships &amp; Bursaries</t>
  </si>
  <si>
    <t>630001</t>
  </si>
  <si>
    <t>Scholarship &amp; Bursaries</t>
  </si>
  <si>
    <t>640000</t>
  </si>
  <si>
    <t>Travel</t>
  </si>
  <si>
    <t>640001</t>
  </si>
  <si>
    <t>640002</t>
  </si>
  <si>
    <t>Travel Advances</t>
  </si>
  <si>
    <t>641000</t>
  </si>
  <si>
    <t>Non-Travel Expenses</t>
  </si>
  <si>
    <t>641007</t>
  </si>
  <si>
    <t>Registration/Seminars</t>
  </si>
  <si>
    <t>641016</t>
  </si>
  <si>
    <t>Internal Conference Costs</t>
  </si>
  <si>
    <t>641017</t>
  </si>
  <si>
    <t>Misc Expenses</t>
  </si>
  <si>
    <t>650000</t>
  </si>
  <si>
    <t>Utilities</t>
  </si>
  <si>
    <t>650001</t>
  </si>
  <si>
    <t>660000</t>
  </si>
  <si>
    <t>Renovations &amp; Alternations</t>
  </si>
  <si>
    <t>660001</t>
  </si>
  <si>
    <t>Repairs And Alteration</t>
  </si>
  <si>
    <t>660002</t>
  </si>
  <si>
    <t>Maintenance</t>
  </si>
  <si>
    <t>660003</t>
  </si>
  <si>
    <t>Small PPS Repairs</t>
  </si>
  <si>
    <t>693000</t>
  </si>
  <si>
    <t>Overhead</t>
  </si>
  <si>
    <t>693001</t>
  </si>
  <si>
    <t>Overhead/Indirect Cost Recovery</t>
  </si>
  <si>
    <t>Subtotal (Automatic Calculation)</t>
  </si>
  <si>
    <t>Overhead (please use Overhead Calculator tab )</t>
  </si>
  <si>
    <t>Total with Overhead (Automatic Calculation)</t>
  </si>
  <si>
    <t>Overhead Calculation</t>
  </si>
  <si>
    <r>
      <rPr>
        <sz val="11"/>
        <rFont val="Calibri"/>
        <family val="2"/>
      </rPr>
      <t>Transfers Out to Other Research Facilities</t>
    </r>
    <r>
      <rPr>
        <sz val="9.5"/>
        <rFont val="Calibri"/>
        <family val="2"/>
      </rPr>
      <t xml:space="preserve"> - Per Case Funding (Auto-calculation - Use fields below if applicable)</t>
    </r>
  </si>
  <si>
    <t>End date ==&gt;</t>
  </si>
  <si>
    <t>MM/DD/YYYY</t>
  </si>
  <si>
    <t>Queen's Budget Category</t>
  </si>
  <si>
    <t>Hide</t>
  </si>
  <si>
    <t>Transfers Out to Other Res. Facilities - Lump Sum</t>
  </si>
  <si>
    <t>Transfers Out to Other Res. Facilities - Per Case Funding</t>
  </si>
  <si>
    <r>
      <rPr>
        <b/>
        <i/>
        <u/>
        <sz val="16"/>
        <color rgb="FFFF0000"/>
        <rFont val="Calibri"/>
        <family val="2"/>
      </rPr>
      <t>STEP 1:  Enter Start Date</t>
    </r>
    <r>
      <rPr>
        <b/>
        <i/>
        <u/>
        <sz val="12"/>
        <color rgb="FFFF0000"/>
        <rFont val="Calibri"/>
        <family val="2"/>
      </rPr>
      <t xml:space="preserve"> ==&gt;</t>
    </r>
  </si>
  <si>
    <t xml:space="preserve"> Enter agreed upon Overhead/Indirect Cost Rate for each applicable Budget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</si>
</sst>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/m/yyyy"/>
    <numFmt numFmtId="165" formatCode="_(* #,##0_);_(* \(#,##0\);_(* &quot;-&quot;??_);_(@_)"/>
    <numFmt numFmtId="166" formatCode="mm/dd/yyyy"/>
    <numFmt numFmtId="167" formatCode="0.0%"/>
  </numFmts>
  <fonts count="23">
    <font>
      <sz val="10"/>
      <color rgb="FF000000"/>
      <name val="Arimo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mo"/>
    </font>
    <font>
      <sz val="10"/>
      <name val="Arimo"/>
    </font>
    <font>
      <sz val="12"/>
      <color rgb="FF000000"/>
      <name val="Calibri"/>
      <family val="2"/>
    </font>
    <font>
      <sz val="10"/>
      <name val="Arimo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9"/>
      <color indexed="81"/>
      <name val="Tahoma"/>
      <family val="2"/>
    </font>
    <font>
      <sz val="9.5"/>
      <name val="Calibri"/>
      <family val="2"/>
    </font>
    <font>
      <sz val="11"/>
      <name val="Calibri"/>
      <family val="2"/>
    </font>
    <font>
      <b/>
      <i/>
      <u/>
      <sz val="12"/>
      <color rgb="FFFF0000"/>
      <name val="Calibri"/>
      <family val="2"/>
    </font>
    <font>
      <b/>
      <i/>
      <u/>
      <sz val="16"/>
      <color rgb="FFFF0000"/>
      <name val="Calibri"/>
      <family val="2"/>
    </font>
    <font>
      <b/>
      <i/>
      <sz val="12"/>
      <name val="Calibri"/>
      <family val="2"/>
    </font>
    <font>
      <u/>
      <sz val="10"/>
      <color theme="10"/>
      <name val="Arial Unicode MS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sz val="10"/>
      <color rgb="FF000000"/>
      <name val="Arimo"/>
    </font>
    <font>
      <b/>
      <sz val="10"/>
      <color indexed="81"/>
      <name val="Tahoma"/>
      <family val="2"/>
    </font>
    <font>
      <b/>
      <sz val="2"/>
      <color indexed="81"/>
      <name val="Tahoma"/>
      <family val="2"/>
    </font>
    <font>
      <b/>
      <sz val="1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rgb="FFD8D8D8"/>
      </patternFill>
    </fill>
  </fills>
  <borders count="4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9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49" fontId="3" fillId="2" borderId="4" xfId="0" applyNumberFormat="1" applyFont="1" applyFill="1" applyBorder="1" applyAlignment="1">
      <alignment wrapText="1"/>
    </xf>
    <xf numFmtId="164" fontId="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/>
    <xf numFmtId="0" fontId="2" fillId="4" borderId="8" xfId="0" applyFont="1" applyFill="1" applyBorder="1"/>
    <xf numFmtId="0" fontId="5" fillId="0" borderId="0" xfId="0" applyFont="1"/>
    <xf numFmtId="0" fontId="2" fillId="4" borderId="9" xfId="0" applyFont="1" applyFill="1" applyBorder="1"/>
    <xf numFmtId="0" fontId="1" fillId="0" borderId="1" xfId="0" applyFont="1" applyBorder="1" applyAlignment="1">
      <alignment horizontal="left" vertical="center" wrapText="1"/>
    </xf>
    <xf numFmtId="49" fontId="2" fillId="0" borderId="0" xfId="0" applyNumberFormat="1" applyFont="1"/>
    <xf numFmtId="0" fontId="1" fillId="0" borderId="1" xfId="0" applyFont="1" applyBorder="1" applyAlignment="1">
      <alignment wrapText="1"/>
    </xf>
    <xf numFmtId="165" fontId="2" fillId="0" borderId="0" xfId="0" applyNumberFormat="1" applyFont="1"/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0" xfId="0" applyFont="1"/>
    <xf numFmtId="165" fontId="1" fillId="0" borderId="0" xfId="0" applyNumberFormat="1" applyFont="1"/>
    <xf numFmtId="0" fontId="1" fillId="0" borderId="0" xfId="0" applyFont="1" applyBorder="1"/>
    <xf numFmtId="0" fontId="1" fillId="5" borderId="2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2" fillId="9" borderId="0" xfId="0" applyFont="1" applyFill="1" applyAlignment="1">
      <alignment horizontal="right"/>
    </xf>
    <xf numFmtId="0" fontId="2" fillId="6" borderId="10" xfId="0" applyFont="1" applyFill="1" applyBorder="1" applyProtection="1">
      <protection locked="0"/>
    </xf>
    <xf numFmtId="166" fontId="8" fillId="8" borderId="2" xfId="0" applyNumberFormat="1" applyFont="1" applyFill="1" applyBorder="1" applyProtection="1">
      <protection locked="0"/>
    </xf>
    <xf numFmtId="166" fontId="2" fillId="7" borderId="2" xfId="0" applyNumberFormat="1" applyFont="1" applyFill="1" applyBorder="1" applyProtection="1">
      <protection locked="0"/>
    </xf>
    <xf numFmtId="1" fontId="2" fillId="7" borderId="14" xfId="0" applyNumberFormat="1" applyFont="1" applyFill="1" applyBorder="1" applyProtection="1">
      <protection locked="0"/>
    </xf>
    <xf numFmtId="1" fontId="2" fillId="7" borderId="15" xfId="0" applyNumberFormat="1" applyFont="1" applyFill="1" applyBorder="1" applyProtection="1">
      <protection locked="0"/>
    </xf>
    <xf numFmtId="43" fontId="2" fillId="7" borderId="25" xfId="0" applyNumberFormat="1" applyFont="1" applyFill="1" applyBorder="1" applyProtection="1">
      <protection locked="0"/>
    </xf>
    <xf numFmtId="43" fontId="2" fillId="7" borderId="34" xfId="0" applyNumberFormat="1" applyFont="1" applyFill="1" applyBorder="1" applyProtection="1">
      <protection locked="0"/>
    </xf>
    <xf numFmtId="43" fontId="2" fillId="7" borderId="17" xfId="0" applyNumberFormat="1" applyFont="1" applyFill="1" applyBorder="1" applyProtection="1">
      <protection locked="0"/>
    </xf>
    <xf numFmtId="43" fontId="2" fillId="7" borderId="19" xfId="0" applyNumberFormat="1" applyFont="1" applyFill="1" applyBorder="1" applyProtection="1">
      <protection locked="0"/>
    </xf>
    <xf numFmtId="0" fontId="1" fillId="0" borderId="35" xfId="0" applyFont="1" applyBorder="1"/>
    <xf numFmtId="0" fontId="1" fillId="0" borderId="36" xfId="0" applyFont="1" applyBorder="1" applyAlignment="1">
      <alignment wrapText="1"/>
    </xf>
    <xf numFmtId="165" fontId="2" fillId="7" borderId="38" xfId="0" applyNumberFormat="1" applyFont="1" applyFill="1" applyBorder="1" applyProtection="1">
      <protection locked="0"/>
    </xf>
    <xf numFmtId="165" fontId="2" fillId="7" borderId="39" xfId="0" applyNumberFormat="1" applyFont="1" applyFill="1" applyBorder="1" applyProtection="1">
      <protection locked="0"/>
    </xf>
    <xf numFmtId="165" fontId="2" fillId="7" borderId="42" xfId="0" applyNumberFormat="1" applyFont="1" applyFill="1" applyBorder="1" applyProtection="1">
      <protection locked="0"/>
    </xf>
    <xf numFmtId="0" fontId="16" fillId="0" borderId="24" xfId="0" applyFont="1" applyFill="1" applyBorder="1" applyAlignment="1"/>
    <xf numFmtId="49" fontId="17" fillId="0" borderId="24" xfId="0" applyNumberFormat="1" applyFont="1" applyBorder="1" applyAlignment="1"/>
    <xf numFmtId="0" fontId="1" fillId="0" borderId="46" xfId="0" applyFont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1" fillId="0" borderId="24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2" fillId="0" borderId="47" xfId="0" applyFont="1" applyBorder="1" applyAlignment="1">
      <alignment wrapText="1"/>
    </xf>
    <xf numFmtId="0" fontId="1" fillId="0" borderId="45" xfId="0" applyFont="1" applyBorder="1" applyAlignment="1">
      <alignment horizontal="right"/>
    </xf>
    <xf numFmtId="0" fontId="16" fillId="0" borderId="26" xfId="0" applyFont="1" applyFill="1" applyBorder="1" applyAlignment="1"/>
    <xf numFmtId="0" fontId="7" fillId="0" borderId="23" xfId="0" applyFont="1" applyBorder="1" applyAlignment="1">
      <alignment vertical="center"/>
    </xf>
    <xf numFmtId="0" fontId="7" fillId="0" borderId="45" xfId="0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165" fontId="2" fillId="10" borderId="3" xfId="0" applyNumberFormat="1" applyFont="1" applyFill="1" applyBorder="1"/>
    <xf numFmtId="165" fontId="2" fillId="10" borderId="2" xfId="0" applyNumberFormat="1" applyFont="1" applyFill="1" applyBorder="1"/>
    <xf numFmtId="0" fontId="15" fillId="0" borderId="24" xfId="1" applyBorder="1" applyAlignment="1" applyProtection="1">
      <protection locked="0"/>
    </xf>
    <xf numFmtId="0" fontId="15" fillId="0" borderId="24" xfId="1" applyFill="1" applyBorder="1" applyAlignment="1" applyProtection="1">
      <protection locked="0"/>
    </xf>
    <xf numFmtId="0" fontId="15" fillId="0" borderId="44" xfId="1" applyFill="1" applyBorder="1" applyAlignment="1" applyProtection="1">
      <protection locked="0"/>
    </xf>
    <xf numFmtId="0" fontId="15" fillId="0" borderId="45" xfId="1" applyFill="1" applyBorder="1" applyAlignment="1" applyProtection="1">
      <protection locked="0"/>
    </xf>
    <xf numFmtId="49" fontId="15" fillId="0" borderId="24" xfId="1" applyNumberFormat="1" applyFill="1" applyBorder="1" applyAlignment="1" applyProtection="1">
      <protection locked="0"/>
    </xf>
    <xf numFmtId="0" fontId="15" fillId="0" borderId="24" xfId="1" applyFill="1" applyBorder="1" applyAlignment="1" applyProtection="1">
      <alignment horizontal="left"/>
      <protection locked="0"/>
    </xf>
    <xf numFmtId="49" fontId="15" fillId="0" borderId="44" xfId="1" applyNumberFormat="1" applyFill="1" applyBorder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66" fontId="2" fillId="8" borderId="2" xfId="0" applyNumberFormat="1" applyFont="1" applyFill="1" applyBorder="1" applyProtection="1">
      <protection locked="0"/>
    </xf>
    <xf numFmtId="165" fontId="2" fillId="10" borderId="2" xfId="0" applyNumberFormat="1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43" fontId="2" fillId="7" borderId="37" xfId="2" applyFont="1" applyFill="1" applyBorder="1" applyProtection="1">
      <protection locked="0"/>
    </xf>
    <xf numFmtId="43" fontId="2" fillId="7" borderId="12" xfId="2" applyFont="1" applyFill="1" applyBorder="1" applyProtection="1">
      <protection locked="0"/>
    </xf>
    <xf numFmtId="43" fontId="2" fillId="7" borderId="18" xfId="2" applyFont="1" applyFill="1" applyBorder="1" applyProtection="1">
      <protection locked="0"/>
    </xf>
    <xf numFmtId="43" fontId="2" fillId="7" borderId="38" xfId="2" applyFont="1" applyFill="1" applyBorder="1" applyProtection="1">
      <protection locked="0"/>
    </xf>
    <xf numFmtId="43" fontId="2" fillId="7" borderId="14" xfId="2" applyFont="1" applyFill="1" applyBorder="1" applyProtection="1">
      <protection locked="0"/>
    </xf>
    <xf numFmtId="43" fontId="2" fillId="7" borderId="15" xfId="2" applyFont="1" applyFill="1" applyBorder="1" applyProtection="1">
      <protection locked="0"/>
    </xf>
    <xf numFmtId="43" fontId="2" fillId="7" borderId="39" xfId="2" applyFont="1" applyFill="1" applyBorder="1" applyProtection="1">
      <protection locked="0"/>
    </xf>
    <xf numFmtId="43" fontId="2" fillId="7" borderId="17" xfId="2" applyFont="1" applyFill="1" applyBorder="1" applyProtection="1">
      <protection locked="0"/>
    </xf>
    <xf numFmtId="43" fontId="2" fillId="7" borderId="19" xfId="2" applyFont="1" applyFill="1" applyBorder="1" applyProtection="1">
      <protection locked="0"/>
    </xf>
    <xf numFmtId="43" fontId="2" fillId="7" borderId="40" xfId="2" applyFont="1" applyFill="1" applyBorder="1" applyProtection="1">
      <protection locked="0"/>
    </xf>
    <xf numFmtId="43" fontId="2" fillId="7" borderId="28" xfId="2" applyFont="1" applyFill="1" applyBorder="1" applyProtection="1">
      <protection locked="0"/>
    </xf>
    <xf numFmtId="43" fontId="2" fillId="7" borderId="29" xfId="2" applyFont="1" applyFill="1" applyBorder="1" applyProtection="1">
      <protection locked="0"/>
    </xf>
    <xf numFmtId="43" fontId="2" fillId="7" borderId="41" xfId="2" applyFont="1" applyFill="1" applyBorder="1" applyProtection="1">
      <protection locked="0"/>
    </xf>
    <xf numFmtId="43" fontId="2" fillId="7" borderId="22" xfId="2" applyFont="1" applyFill="1" applyBorder="1" applyProtection="1">
      <protection locked="0"/>
    </xf>
    <xf numFmtId="43" fontId="2" fillId="7" borderId="32" xfId="2" applyFont="1" applyFill="1" applyBorder="1" applyProtection="1">
      <protection locked="0"/>
    </xf>
    <xf numFmtId="43" fontId="2" fillId="3" borderId="2" xfId="2" applyFont="1" applyFill="1" applyBorder="1"/>
    <xf numFmtId="43" fontId="2" fillId="7" borderId="43" xfId="2" applyFont="1" applyFill="1" applyBorder="1" applyProtection="1">
      <protection locked="0"/>
    </xf>
    <xf numFmtId="43" fontId="2" fillId="7" borderId="20" xfId="2" applyFont="1" applyFill="1" applyBorder="1" applyProtection="1">
      <protection locked="0"/>
    </xf>
    <xf numFmtId="43" fontId="2" fillId="7" borderId="21" xfId="2" applyFont="1" applyFill="1" applyBorder="1" applyProtection="1">
      <protection locked="0"/>
    </xf>
    <xf numFmtId="43" fontId="2" fillId="7" borderId="42" xfId="2" applyFont="1" applyFill="1" applyBorder="1" applyProtection="1">
      <protection locked="0"/>
    </xf>
    <xf numFmtId="43" fontId="2" fillId="7" borderId="25" xfId="2" applyFont="1" applyFill="1" applyBorder="1" applyProtection="1">
      <protection locked="0"/>
    </xf>
    <xf numFmtId="43" fontId="2" fillId="7" borderId="34" xfId="2" applyFont="1" applyFill="1" applyBorder="1" applyProtection="1">
      <protection locked="0"/>
    </xf>
    <xf numFmtId="43" fontId="1" fillId="3" borderId="41" xfId="2" applyFont="1" applyFill="1" applyBorder="1" applyAlignment="1">
      <alignment vertical="center"/>
    </xf>
    <xf numFmtId="43" fontId="1" fillId="3" borderId="22" xfId="2" applyFont="1" applyFill="1" applyBorder="1" applyAlignment="1">
      <alignment vertical="center"/>
    </xf>
    <xf numFmtId="43" fontId="1" fillId="3" borderId="32" xfId="2" applyFont="1" applyFill="1" applyBorder="1" applyAlignment="1">
      <alignment vertical="center"/>
    </xf>
    <xf numFmtId="43" fontId="2" fillId="3" borderId="39" xfId="2" applyFont="1" applyFill="1" applyBorder="1" applyAlignment="1">
      <alignment vertical="center"/>
    </xf>
    <xf numFmtId="43" fontId="2" fillId="3" borderId="17" xfId="2" applyFont="1" applyFill="1" applyBorder="1" applyAlignment="1">
      <alignment vertical="center"/>
    </xf>
    <xf numFmtId="43" fontId="2" fillId="3" borderId="19" xfId="2" applyFont="1" applyFill="1" applyBorder="1" applyAlignment="1">
      <alignment vertical="center"/>
    </xf>
    <xf numFmtId="43" fontId="1" fillId="3" borderId="9" xfId="2" applyFont="1" applyFill="1" applyBorder="1"/>
    <xf numFmtId="43" fontId="1" fillId="3" borderId="2" xfId="2" applyFont="1" applyFill="1" applyBorder="1"/>
    <xf numFmtId="167" fontId="2" fillId="7" borderId="3" xfId="0" applyNumberFormat="1" applyFont="1" applyFill="1" applyBorder="1" applyAlignment="1" applyProtection="1">
      <alignment horizontal="center"/>
      <protection locked="0"/>
    </xf>
    <xf numFmtId="167" fontId="5" fillId="7" borderId="2" xfId="0" applyNumberFormat="1" applyFont="1" applyFill="1" applyBorder="1" applyAlignment="1" applyProtection="1">
      <alignment horizontal="center"/>
      <protection locked="0"/>
    </xf>
    <xf numFmtId="167" fontId="2" fillId="7" borderId="2" xfId="0" applyNumberFormat="1" applyFont="1" applyFill="1" applyBorder="1" applyAlignment="1" applyProtection="1">
      <alignment horizontal="center"/>
      <protection locked="0"/>
    </xf>
    <xf numFmtId="167" fontId="2" fillId="7" borderId="2" xfId="0" applyNumberFormat="1" applyFont="1" applyFill="1" applyBorder="1" applyAlignment="1" applyProtection="1">
      <alignment horizontal="center" vertical="top" wrapText="1"/>
      <protection locked="0"/>
    </xf>
    <xf numFmtId="0" fontId="22" fillId="4" borderId="7" xfId="0" applyFont="1" applyFill="1" applyBorder="1"/>
    <xf numFmtId="0" fontId="2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0" fontId="4" fillId="0" borderId="6" xfId="0" applyFont="1" applyBorder="1"/>
  </cellXfs>
  <cellStyles count="3">
    <cellStyle name="Comma" xfId="2" builtinId="3"/>
    <cellStyle name="Hyperlink" xfId="1" builtinId="8"/>
    <cellStyle name="Normal" xfId="0" builtinId="0"/>
  </cellStyles>
  <dxfs count="7">
    <dxf>
      <font>
        <strike val="0"/>
      </font>
      <fill>
        <patternFill patternType="darkTrellis">
          <fgColor theme="1"/>
          <bgColor theme="1" tint="0.499984740745262"/>
        </patternFill>
      </fill>
    </dxf>
    <dxf>
      <font>
        <strike val="0"/>
      </font>
      <fill>
        <patternFill patternType="darkTrellis">
          <fgColor theme="1"/>
          <bgColor theme="1" tint="0.499984740745262"/>
        </patternFill>
      </fill>
    </dxf>
    <dxf>
      <font>
        <strike val="0"/>
      </font>
      <fill>
        <patternFill patternType="darkTrellis">
          <fgColor theme="1"/>
          <bgColor theme="1" tint="0.499984740745262"/>
        </patternFill>
      </fill>
    </dxf>
    <dxf>
      <font>
        <strike val="0"/>
      </font>
      <fill>
        <patternFill patternType="darkTrellis">
          <fgColor theme="1"/>
          <bgColor theme="1" tint="0.499984740745262"/>
        </patternFill>
      </fill>
    </dxf>
    <dxf>
      <font>
        <strike val="0"/>
      </font>
      <fill>
        <patternFill patternType="darkTrellis">
          <fgColor theme="1"/>
          <bgColor theme="1" tint="0.499984740745262"/>
        </patternFill>
      </fill>
    </dxf>
    <dxf>
      <font>
        <strike val="0"/>
      </font>
      <fill>
        <patternFill patternType="darkTrellis">
          <fgColor theme="1"/>
          <bgColor theme="1" tint="0.499984740745262"/>
        </patternFill>
      </fill>
    </dxf>
    <dxf>
      <font>
        <strike val="0"/>
      </font>
      <fill>
        <patternFill patternType="darkTrellis">
          <fgColor theme="1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47625</xdr:rowOff>
    </xdr:from>
    <xdr:to>
      <xdr:col>2</xdr:col>
      <xdr:colOff>352425</xdr:colOff>
      <xdr:row>4</xdr:row>
      <xdr:rowOff>161925</xdr:rowOff>
    </xdr:to>
    <xdr:grpSp>
      <xdr:nvGrpSpPr>
        <xdr:cNvPr id="2" name="Shape 1"/>
        <xdr:cNvGrpSpPr/>
      </xdr:nvGrpSpPr>
      <xdr:grpSpPr>
        <a:xfrm>
          <a:off x="4286250" y="647700"/>
          <a:ext cx="38100" cy="314325"/>
          <a:chOff x="5346000" y="3622837"/>
          <a:chExt cx="0" cy="314324"/>
        </a:xfrm>
      </xdr:grpSpPr>
      <xdr:cxnSp macro="">
        <xdr:nvCxnSpPr>
          <xdr:cNvPr id="3" name="Shape 2"/>
          <xdr:cNvCxnSpPr/>
        </xdr:nvCxnSpPr>
        <xdr:spPr>
          <a:xfrm>
            <a:off x="5346000" y="3622837"/>
            <a:ext cx="0" cy="314324"/>
          </a:xfrm>
          <a:prstGeom prst="straightConnector1">
            <a:avLst/>
          </a:prstGeom>
          <a:noFill/>
          <a:ln w="25400" cap="flat" cmpd="sng">
            <a:solidFill>
              <a:schemeClr val="dk1"/>
            </a:solidFill>
            <a:prstDash val="solid"/>
            <a:round/>
            <a:headEnd type="none" w="med" len="med"/>
            <a:tailEnd type="stealth" w="lg" len="lg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000"/>
  <sheetViews>
    <sheetView showGridLines="0" tabSelected="1" zoomScaleNormal="100" zoomScaleSheetLayoutView="100" workbookViewId="0">
      <selection activeCell="C2" sqref="C2"/>
    </sheetView>
  </sheetViews>
  <sheetFormatPr defaultColWidth="17.28515625" defaultRowHeight="15" customHeight="1"/>
  <cols>
    <col min="1" max="1" width="20.5703125" bestFit="1" customWidth="1"/>
    <col min="2" max="2" width="36.5703125" customWidth="1"/>
    <col min="3" max="5" width="14" customWidth="1"/>
    <col min="6" max="8" width="14" bestFit="1" customWidth="1"/>
    <col min="9" max="9" width="14" hidden="1" customWidth="1"/>
    <col min="10" max="10" width="14" customWidth="1"/>
    <col min="11" max="11" width="2.7109375" customWidth="1"/>
    <col min="12" max="12" width="15.7109375" customWidth="1"/>
    <col min="13" max="27" width="8.7109375" customWidth="1"/>
  </cols>
  <sheetData>
    <row r="1" spans="1:27" ht="16.5" customHeight="1">
      <c r="A1" s="23" t="s">
        <v>0</v>
      </c>
      <c r="B1" s="2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327</v>
      </c>
      <c r="J1" s="4" t="s">
        <v>7</v>
      </c>
      <c r="K1" s="3"/>
      <c r="L1" s="24" t="s">
        <v>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0.100000000000001" customHeight="1">
      <c r="A2" s="27"/>
      <c r="B2" s="26" t="s">
        <v>330</v>
      </c>
      <c r="C2" s="28"/>
      <c r="D2" s="28"/>
      <c r="E2" s="28"/>
      <c r="F2" s="28"/>
      <c r="G2" s="28"/>
      <c r="H2" s="28"/>
      <c r="I2" s="28"/>
      <c r="J2" s="7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" customHeight="1">
      <c r="A3" s="27"/>
      <c r="B3" s="3"/>
      <c r="C3" s="72"/>
      <c r="D3" s="72"/>
      <c r="E3" s="72"/>
      <c r="F3" s="72"/>
      <c r="G3" s="72"/>
      <c r="H3" s="72"/>
      <c r="I3" s="72"/>
      <c r="J3" s="7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" customHeight="1">
      <c r="A4" s="3"/>
      <c r="B4" s="25" t="s">
        <v>324</v>
      </c>
      <c r="C4" s="29" t="s">
        <v>325</v>
      </c>
      <c r="D4" s="29" t="s">
        <v>325</v>
      </c>
      <c r="E4" s="29" t="s">
        <v>325</v>
      </c>
      <c r="F4" s="29" t="s">
        <v>325</v>
      </c>
      <c r="G4" s="29" t="s">
        <v>325</v>
      </c>
      <c r="H4" s="29" t="s">
        <v>325</v>
      </c>
      <c r="I4" s="29"/>
      <c r="J4" s="29" t="s">
        <v>325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" customHeight="1">
      <c r="A5" s="3"/>
      <c r="B5" s="3"/>
      <c r="C5" s="72"/>
      <c r="D5" s="72"/>
      <c r="E5" s="72"/>
      <c r="F5" s="72"/>
      <c r="G5" s="72"/>
      <c r="H5" s="72"/>
      <c r="I5" s="72"/>
      <c r="J5" s="7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32.25" thickBot="1">
      <c r="A6" s="61" t="s">
        <v>326</v>
      </c>
      <c r="B6" s="62" t="s">
        <v>10</v>
      </c>
      <c r="C6" s="73"/>
      <c r="D6" s="73"/>
      <c r="E6" s="73"/>
      <c r="F6" s="73"/>
      <c r="G6" s="73"/>
      <c r="H6" s="73"/>
      <c r="I6" s="73"/>
      <c r="J6" s="7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" customHeight="1">
      <c r="A7" s="52">
        <v>501100</v>
      </c>
      <c r="B7" s="71" t="s">
        <v>11</v>
      </c>
      <c r="C7" s="77"/>
      <c r="D7" s="78"/>
      <c r="E7" s="78"/>
      <c r="F7" s="78"/>
      <c r="G7" s="78"/>
      <c r="H7" s="78"/>
      <c r="I7" s="77">
        <f>'Overhead Calculator'!E35*1</f>
        <v>0</v>
      </c>
      <c r="J7" s="79"/>
      <c r="K7" s="3"/>
      <c r="L7" s="92">
        <f>SUM(C7:H7)+J7</f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" customHeight="1">
      <c r="A8" s="53">
        <v>502300</v>
      </c>
      <c r="B8" s="66" t="s">
        <v>15</v>
      </c>
      <c r="C8" s="80"/>
      <c r="D8" s="81"/>
      <c r="E8" s="81"/>
      <c r="F8" s="81"/>
      <c r="G8" s="81"/>
      <c r="H8" s="81"/>
      <c r="I8" s="80">
        <f>'Overhead Calculator'!F35*1</f>
        <v>0</v>
      </c>
      <c r="J8" s="82"/>
      <c r="K8" s="3"/>
      <c r="L8" s="92">
        <f t="shared" ref="L8:L13" si="0">SUM(C8:H8)+J8</f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" customHeight="1">
      <c r="A9" s="53">
        <v>503000</v>
      </c>
      <c r="B9" s="41" t="s">
        <v>26</v>
      </c>
      <c r="C9" s="80"/>
      <c r="D9" s="81"/>
      <c r="E9" s="81"/>
      <c r="F9" s="81"/>
      <c r="G9" s="81"/>
      <c r="H9" s="81"/>
      <c r="I9" s="80">
        <f>'Overhead Calculator'!G35*1</f>
        <v>0</v>
      </c>
      <c r="J9" s="82"/>
      <c r="K9" s="3"/>
      <c r="L9" s="92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8" customHeight="1">
      <c r="A10" s="53">
        <v>503900</v>
      </c>
      <c r="B10" s="41" t="s">
        <v>33</v>
      </c>
      <c r="C10" s="80"/>
      <c r="D10" s="81"/>
      <c r="E10" s="81"/>
      <c r="F10" s="81"/>
      <c r="G10" s="81"/>
      <c r="H10" s="81"/>
      <c r="I10" s="80">
        <f>'Overhead Calculator'!H35*1</f>
        <v>0</v>
      </c>
      <c r="J10" s="82"/>
      <c r="K10" s="3"/>
      <c r="L10" s="92">
        <f t="shared" si="0"/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" customHeight="1">
      <c r="A11" s="53">
        <v>505000</v>
      </c>
      <c r="B11" s="70" t="s">
        <v>42</v>
      </c>
      <c r="C11" s="80"/>
      <c r="D11" s="81"/>
      <c r="E11" s="81"/>
      <c r="F11" s="81"/>
      <c r="G11" s="81"/>
      <c r="H11" s="81"/>
      <c r="I11" s="80">
        <f>'Overhead Calculator'!I35*1</f>
        <v>0</v>
      </c>
      <c r="J11" s="82"/>
      <c r="K11" s="3"/>
      <c r="L11" s="92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8" customHeight="1">
      <c r="A12" s="53">
        <v>550000</v>
      </c>
      <c r="B12" s="41" t="s">
        <v>56</v>
      </c>
      <c r="C12" s="80"/>
      <c r="D12" s="81"/>
      <c r="E12" s="81"/>
      <c r="F12" s="81"/>
      <c r="G12" s="81"/>
      <c r="H12" s="81"/>
      <c r="I12" s="80">
        <f>'Overhead Calculator'!J35*1</f>
        <v>0</v>
      </c>
      <c r="J12" s="82"/>
      <c r="K12" s="3"/>
      <c r="L12" s="92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8" customHeight="1">
      <c r="A13" s="53">
        <v>590000</v>
      </c>
      <c r="B13" s="42" t="s">
        <v>58</v>
      </c>
      <c r="C13" s="80"/>
      <c r="D13" s="81"/>
      <c r="E13" s="81"/>
      <c r="F13" s="81"/>
      <c r="G13" s="81"/>
      <c r="H13" s="81"/>
      <c r="I13" s="80">
        <f>'Overhead Calculator'!K35*1</f>
        <v>0</v>
      </c>
      <c r="J13" s="82"/>
      <c r="K13" s="3"/>
      <c r="L13" s="92">
        <f t="shared" si="0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" customHeight="1">
      <c r="A14" s="54">
        <v>600000</v>
      </c>
      <c r="B14" s="69" t="s">
        <v>66</v>
      </c>
      <c r="C14" s="80"/>
      <c r="D14" s="81"/>
      <c r="E14" s="81"/>
      <c r="F14" s="81"/>
      <c r="G14" s="81"/>
      <c r="H14" s="81"/>
      <c r="I14" s="80"/>
      <c r="J14" s="82"/>
      <c r="K14" s="3"/>
      <c r="L14" s="92">
        <f t="shared" ref="L14:L18" si="1">SUM(C14:J14)</f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8" customHeight="1">
      <c r="A15" s="54">
        <v>601000</v>
      </c>
      <c r="B15" s="66" t="s">
        <v>72</v>
      </c>
      <c r="C15" s="80"/>
      <c r="D15" s="81"/>
      <c r="E15" s="81"/>
      <c r="F15" s="81"/>
      <c r="G15" s="81"/>
      <c r="H15" s="81"/>
      <c r="I15" s="80"/>
      <c r="J15" s="82"/>
      <c r="K15" s="3"/>
      <c r="L15" s="92">
        <f t="shared" si="1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8" customHeight="1" thickBot="1">
      <c r="A16" s="55">
        <v>602000</v>
      </c>
      <c r="B16" s="68" t="s">
        <v>76</v>
      </c>
      <c r="C16" s="83"/>
      <c r="D16" s="84"/>
      <c r="E16" s="84"/>
      <c r="F16" s="84"/>
      <c r="G16" s="84"/>
      <c r="H16" s="84"/>
      <c r="I16" s="83"/>
      <c r="J16" s="85"/>
      <c r="K16" s="3"/>
      <c r="L16" s="92">
        <f t="shared" si="1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45.75" customHeight="1">
      <c r="A17" s="56">
        <v>603000</v>
      </c>
      <c r="B17" s="43" t="s">
        <v>94</v>
      </c>
      <c r="C17" s="86"/>
      <c r="D17" s="87"/>
      <c r="E17" s="87"/>
      <c r="F17" s="87"/>
      <c r="G17" s="87"/>
      <c r="H17" s="87"/>
      <c r="I17" s="86"/>
      <c r="J17" s="88"/>
      <c r="K17" s="3"/>
      <c r="L17" s="92">
        <f t="shared" si="1"/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45.75" customHeight="1">
      <c r="A18" s="112">
        <v>603000</v>
      </c>
      <c r="B18" s="44" t="s">
        <v>323</v>
      </c>
      <c r="C18" s="89">
        <f t="shared" ref="C18:J18" si="2">C19*C20</f>
        <v>0</v>
      </c>
      <c r="D18" s="90">
        <f t="shared" si="2"/>
        <v>0</v>
      </c>
      <c r="E18" s="90">
        <f t="shared" si="2"/>
        <v>0</v>
      </c>
      <c r="F18" s="90">
        <f t="shared" si="2"/>
        <v>0</v>
      </c>
      <c r="G18" s="90">
        <f t="shared" si="2"/>
        <v>0</v>
      </c>
      <c r="H18" s="90">
        <f t="shared" si="2"/>
        <v>0</v>
      </c>
      <c r="I18" s="89"/>
      <c r="J18" s="91">
        <f t="shared" si="2"/>
        <v>0</v>
      </c>
      <c r="K18" s="3"/>
      <c r="L18" s="92">
        <f t="shared" si="1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8" customHeight="1">
      <c r="A19" s="113"/>
      <c r="B19" s="45" t="s">
        <v>191</v>
      </c>
      <c r="C19" s="38"/>
      <c r="D19" s="30"/>
      <c r="E19" s="30"/>
      <c r="F19" s="30"/>
      <c r="G19" s="30"/>
      <c r="H19" s="30"/>
      <c r="I19" s="38"/>
      <c r="J19" s="3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>
      <c r="A20" s="114"/>
      <c r="B20" s="46" t="s">
        <v>218</v>
      </c>
      <c r="C20" s="40"/>
      <c r="D20" s="32"/>
      <c r="E20" s="32"/>
      <c r="F20" s="32"/>
      <c r="G20" s="32"/>
      <c r="H20" s="32"/>
      <c r="I20" s="40"/>
      <c r="J20" s="3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46.5" customHeight="1">
      <c r="A21" s="115">
        <v>603000</v>
      </c>
      <c r="B21" s="47" t="s">
        <v>261</v>
      </c>
      <c r="C21" s="93">
        <f t="shared" ref="C21:J21" si="3">C22*C23</f>
        <v>0</v>
      </c>
      <c r="D21" s="94">
        <f t="shared" si="3"/>
        <v>0</v>
      </c>
      <c r="E21" s="94">
        <f t="shared" si="3"/>
        <v>0</v>
      </c>
      <c r="F21" s="94">
        <f t="shared" si="3"/>
        <v>0</v>
      </c>
      <c r="G21" s="94">
        <f t="shared" si="3"/>
        <v>0</v>
      </c>
      <c r="H21" s="94">
        <f t="shared" si="3"/>
        <v>0</v>
      </c>
      <c r="I21" s="93"/>
      <c r="J21" s="95">
        <f t="shared" si="3"/>
        <v>0</v>
      </c>
      <c r="K21" s="3"/>
      <c r="L21" s="92">
        <f>SUM(C21:J21)</f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8" customHeight="1">
      <c r="A22" s="113"/>
      <c r="B22" s="45" t="s">
        <v>191</v>
      </c>
      <c r="C22" s="38"/>
      <c r="D22" s="30"/>
      <c r="E22" s="30"/>
      <c r="F22" s="30"/>
      <c r="G22" s="30"/>
      <c r="H22" s="30"/>
      <c r="I22" s="38"/>
      <c r="J22" s="3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8" customHeight="1" thickBot="1">
      <c r="A23" s="116"/>
      <c r="B23" s="48" t="s">
        <v>218</v>
      </c>
      <c r="C23" s="39"/>
      <c r="D23" s="34"/>
      <c r="E23" s="34"/>
      <c r="F23" s="34"/>
      <c r="G23" s="34"/>
      <c r="H23" s="34"/>
      <c r="I23" s="39"/>
      <c r="J23" s="3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8" customHeight="1">
      <c r="A24" s="57">
        <v>606000</v>
      </c>
      <c r="B24" s="67" t="s">
        <v>166</v>
      </c>
      <c r="C24" s="77"/>
      <c r="D24" s="78"/>
      <c r="E24" s="78"/>
      <c r="F24" s="78"/>
      <c r="G24" s="78"/>
      <c r="H24" s="78"/>
      <c r="I24" s="77"/>
      <c r="J24" s="79"/>
      <c r="K24" s="3"/>
      <c r="L24" s="92">
        <f t="shared" ref="L24:L39" si="4">SUM(C24:J24)</f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8" customHeight="1">
      <c r="A25" s="53">
        <v>607000</v>
      </c>
      <c r="B25" s="66" t="s">
        <v>180</v>
      </c>
      <c r="C25" s="80"/>
      <c r="D25" s="81"/>
      <c r="E25" s="81"/>
      <c r="F25" s="81"/>
      <c r="G25" s="81"/>
      <c r="H25" s="81"/>
      <c r="I25" s="80"/>
      <c r="J25" s="82"/>
      <c r="K25" s="3"/>
      <c r="L25" s="92">
        <f t="shared" si="4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" customHeight="1">
      <c r="A26" s="53">
        <v>608000</v>
      </c>
      <c r="B26" s="66" t="s">
        <v>203</v>
      </c>
      <c r="C26" s="80"/>
      <c r="D26" s="81"/>
      <c r="E26" s="81"/>
      <c r="F26" s="81"/>
      <c r="G26" s="81"/>
      <c r="H26" s="81"/>
      <c r="I26" s="80"/>
      <c r="J26" s="82"/>
      <c r="K26" s="3"/>
      <c r="L26" s="92">
        <f t="shared" si="4"/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" customHeight="1">
      <c r="A27" s="53">
        <v>609000</v>
      </c>
      <c r="B27" s="41" t="s">
        <v>213</v>
      </c>
      <c r="C27" s="80"/>
      <c r="D27" s="81"/>
      <c r="E27" s="81"/>
      <c r="F27" s="81"/>
      <c r="G27" s="81"/>
      <c r="H27" s="81"/>
      <c r="I27" s="80"/>
      <c r="J27" s="82"/>
      <c r="K27" s="3"/>
      <c r="L27" s="92">
        <f t="shared" si="4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" customHeight="1">
      <c r="A28" s="53">
        <v>612000</v>
      </c>
      <c r="B28" s="66" t="s">
        <v>217</v>
      </c>
      <c r="C28" s="80"/>
      <c r="D28" s="81"/>
      <c r="E28" s="81"/>
      <c r="F28" s="81"/>
      <c r="G28" s="81"/>
      <c r="H28" s="81"/>
      <c r="I28" s="80"/>
      <c r="J28" s="82"/>
      <c r="K28" s="3"/>
      <c r="L28" s="92">
        <f t="shared" si="4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8" customHeight="1">
      <c r="A29" s="53">
        <v>614000</v>
      </c>
      <c r="B29" s="66" t="s">
        <v>240</v>
      </c>
      <c r="C29" s="80"/>
      <c r="D29" s="81"/>
      <c r="E29" s="81"/>
      <c r="F29" s="81"/>
      <c r="G29" s="81"/>
      <c r="H29" s="81"/>
      <c r="I29" s="80"/>
      <c r="J29" s="82"/>
      <c r="K29" s="3"/>
      <c r="L29" s="92">
        <f t="shared" si="4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8" customHeight="1">
      <c r="A30" s="53">
        <v>615000</v>
      </c>
      <c r="B30" s="41" t="s">
        <v>248</v>
      </c>
      <c r="C30" s="80"/>
      <c r="D30" s="81"/>
      <c r="E30" s="81"/>
      <c r="F30" s="81"/>
      <c r="G30" s="81"/>
      <c r="H30" s="81"/>
      <c r="I30" s="80"/>
      <c r="J30" s="82"/>
      <c r="K30" s="3"/>
      <c r="L30" s="92">
        <f t="shared" si="4"/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8" customHeight="1">
      <c r="A31" s="53">
        <v>616000</v>
      </c>
      <c r="B31" s="41" t="s">
        <v>254</v>
      </c>
      <c r="C31" s="80"/>
      <c r="D31" s="81"/>
      <c r="E31" s="81"/>
      <c r="F31" s="81"/>
      <c r="G31" s="81"/>
      <c r="H31" s="81"/>
      <c r="I31" s="80"/>
      <c r="J31" s="82"/>
      <c r="K31" s="3"/>
      <c r="L31" s="92">
        <f t="shared" si="4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8" customHeight="1">
      <c r="A32" s="53">
        <v>623000</v>
      </c>
      <c r="B32" s="66" t="s">
        <v>265</v>
      </c>
      <c r="C32" s="80"/>
      <c r="D32" s="81"/>
      <c r="E32" s="81"/>
      <c r="F32" s="81"/>
      <c r="G32" s="81"/>
      <c r="H32" s="81"/>
      <c r="I32" s="80"/>
      <c r="J32" s="82"/>
      <c r="K32" s="3"/>
      <c r="L32" s="92">
        <f t="shared" si="4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8" customHeight="1">
      <c r="A33" s="53">
        <v>625000</v>
      </c>
      <c r="B33" s="66" t="s">
        <v>281</v>
      </c>
      <c r="C33" s="80"/>
      <c r="D33" s="81"/>
      <c r="E33" s="81"/>
      <c r="F33" s="81"/>
      <c r="G33" s="81"/>
      <c r="H33" s="81"/>
      <c r="I33" s="80"/>
      <c r="J33" s="82"/>
      <c r="K33" s="3"/>
      <c r="L33" s="92">
        <f t="shared" si="4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8" customHeight="1">
      <c r="A34" s="53">
        <v>640000</v>
      </c>
      <c r="B34" s="41" t="s">
        <v>292</v>
      </c>
      <c r="C34" s="80"/>
      <c r="D34" s="81"/>
      <c r="E34" s="81"/>
      <c r="F34" s="81"/>
      <c r="G34" s="81"/>
      <c r="H34" s="81"/>
      <c r="I34" s="80"/>
      <c r="J34" s="82"/>
      <c r="K34" s="3"/>
      <c r="L34" s="92">
        <f t="shared" si="4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8" customHeight="1">
      <c r="A35" s="53">
        <v>641000</v>
      </c>
      <c r="B35" s="65" t="s">
        <v>297</v>
      </c>
      <c r="C35" s="80"/>
      <c r="D35" s="81"/>
      <c r="E35" s="81"/>
      <c r="F35" s="81"/>
      <c r="G35" s="81"/>
      <c r="H35" s="81"/>
      <c r="I35" s="80"/>
      <c r="J35" s="82"/>
      <c r="K35" s="3"/>
      <c r="L35" s="92">
        <f t="shared" si="4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" customHeight="1">
      <c r="A36" s="53">
        <v>650000</v>
      </c>
      <c r="B36" s="41" t="s">
        <v>305</v>
      </c>
      <c r="C36" s="80"/>
      <c r="D36" s="81"/>
      <c r="E36" s="81"/>
      <c r="F36" s="81"/>
      <c r="G36" s="81"/>
      <c r="H36" s="81"/>
      <c r="I36" s="80"/>
      <c r="J36" s="82"/>
      <c r="K36" s="3"/>
      <c r="L36" s="92">
        <f t="shared" si="4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" customHeight="1">
      <c r="A37" s="58">
        <v>660000</v>
      </c>
      <c r="B37" s="49" t="s">
        <v>308</v>
      </c>
      <c r="C37" s="96"/>
      <c r="D37" s="97"/>
      <c r="E37" s="97"/>
      <c r="F37" s="97"/>
      <c r="G37" s="97"/>
      <c r="H37" s="97"/>
      <c r="I37" s="96"/>
      <c r="J37" s="98"/>
      <c r="K37" s="3"/>
      <c r="L37" s="92">
        <f t="shared" si="4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2.5" customHeight="1">
      <c r="A38" s="59"/>
      <c r="B38" s="50" t="s">
        <v>319</v>
      </c>
      <c r="C38" s="99">
        <f t="shared" ref="C38:J38" si="5">SUM(C7:C16)+C17+C18+C21+SUM(C24:C37)</f>
        <v>0</v>
      </c>
      <c r="D38" s="100">
        <f t="shared" si="5"/>
        <v>0</v>
      </c>
      <c r="E38" s="100">
        <f t="shared" si="5"/>
        <v>0</v>
      </c>
      <c r="F38" s="100">
        <f t="shared" si="5"/>
        <v>0</v>
      </c>
      <c r="G38" s="100">
        <f t="shared" si="5"/>
        <v>0</v>
      </c>
      <c r="H38" s="100">
        <f t="shared" si="5"/>
        <v>0</v>
      </c>
      <c r="I38" s="99"/>
      <c r="J38" s="101">
        <f t="shared" si="5"/>
        <v>0</v>
      </c>
      <c r="K38" s="2"/>
      <c r="L38" s="92">
        <f t="shared" si="4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1.5" customHeight="1" thickBot="1">
      <c r="A39" s="60">
        <v>693000</v>
      </c>
      <c r="B39" s="51" t="s">
        <v>320</v>
      </c>
      <c r="C39" s="102">
        <f>I7</f>
        <v>0</v>
      </c>
      <c r="D39" s="103">
        <f>I8</f>
        <v>0</v>
      </c>
      <c r="E39" s="103">
        <f>I9</f>
        <v>0</v>
      </c>
      <c r="F39" s="103">
        <f>I10</f>
        <v>0</v>
      </c>
      <c r="G39" s="103">
        <f>I11</f>
        <v>0</v>
      </c>
      <c r="H39" s="103">
        <f>I12</f>
        <v>0</v>
      </c>
      <c r="I39" s="102"/>
      <c r="J39" s="104">
        <f>I13</f>
        <v>0</v>
      </c>
      <c r="K39" s="3"/>
      <c r="L39" s="92">
        <f t="shared" si="4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18"/>
      <c r="D40" s="18"/>
      <c r="E40" s="18"/>
      <c r="F40" s="18"/>
      <c r="G40" s="18"/>
      <c r="H40" s="18"/>
      <c r="I40" s="18"/>
      <c r="J40" s="18"/>
      <c r="K40" s="3"/>
      <c r="L40" s="18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1.5" customHeight="1">
      <c r="A41" s="36"/>
      <c r="B41" s="37" t="s">
        <v>321</v>
      </c>
      <c r="C41" s="105">
        <f t="shared" ref="C41:J41" si="6">C38+C39</f>
        <v>0</v>
      </c>
      <c r="D41" s="106">
        <f t="shared" si="6"/>
        <v>0</v>
      </c>
      <c r="E41" s="106">
        <f t="shared" si="6"/>
        <v>0</v>
      </c>
      <c r="F41" s="106">
        <f t="shared" si="6"/>
        <v>0</v>
      </c>
      <c r="G41" s="106">
        <f t="shared" si="6"/>
        <v>0</v>
      </c>
      <c r="H41" s="106">
        <f t="shared" si="6"/>
        <v>0</v>
      </c>
      <c r="I41" s="105"/>
      <c r="J41" s="106">
        <f t="shared" si="6"/>
        <v>0</v>
      </c>
      <c r="K41" s="2"/>
      <c r="L41" s="92">
        <f>SUM(C41:J41)</f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sheetProtection algorithmName="SHA-512" hashValue="233K8NJv1tNCVBoudD9PpWi3AZmmrhAhJ/Xc1MGgTpHnk12EUb4xRAPZDPg5sjXlQv3olco3tN5aEZ0muUWuUg==" saltValue="nYfml62iZvoIzSJRNR/1zQ==" spinCount="100000" sheet="1" objects="1" scenarios="1" selectLockedCells="1"/>
  <mergeCells count="2">
    <mergeCell ref="A18:A20"/>
    <mergeCell ref="A21:A23"/>
  </mergeCells>
  <conditionalFormatting sqref="C7:C37 I7:I37">
    <cfRule type="expression" dxfId="6" priority="9" stopIfTrue="1">
      <formula>$C$2=""</formula>
    </cfRule>
  </conditionalFormatting>
  <conditionalFormatting sqref="D7:D37">
    <cfRule type="expression" dxfId="5" priority="6" stopIfTrue="1">
      <formula>$D$2=""</formula>
    </cfRule>
  </conditionalFormatting>
  <conditionalFormatting sqref="E7:E37">
    <cfRule type="expression" dxfId="4" priority="5" stopIfTrue="1">
      <formula>$E$2=""</formula>
    </cfRule>
  </conditionalFormatting>
  <conditionalFormatting sqref="F7:F37">
    <cfRule type="expression" dxfId="3" priority="4" stopIfTrue="1">
      <formula>$F$2=""</formula>
    </cfRule>
  </conditionalFormatting>
  <conditionalFormatting sqref="G7:G37">
    <cfRule type="expression" dxfId="2" priority="3" stopIfTrue="1">
      <formula>$G$2=""</formula>
    </cfRule>
  </conditionalFormatting>
  <conditionalFormatting sqref="H7:H37">
    <cfRule type="expression" dxfId="1" priority="2" stopIfTrue="1">
      <formula>$H$2=""</formula>
    </cfRule>
  </conditionalFormatting>
  <conditionalFormatting sqref="J7:J37">
    <cfRule type="expression" dxfId="0" priority="1" stopIfTrue="1">
      <formula>$J$2=""</formula>
    </cfRule>
  </conditionalFormatting>
  <dataValidations count="2">
    <dataValidation type="date" allowBlank="1" showInputMessage="1" showErrorMessage="1" errorTitle="Date Format" error="MUST be &quot;MM/DD/YYYY&quot;" promptTitle="Date format" prompt="MM/DD/YYYY" sqref="I2">
      <formula1>42004</formula1>
      <formula2>47848</formula2>
    </dataValidation>
    <dataValidation type="date" allowBlank="1" showInputMessage="1" showErrorMessage="1" errorTitle="Date Format" error="Reads &quot;MM/DD/YYYY&quot;_x000a__x000a_Mac users: Enter YYYY-MM-DD" promptTitle="Date format" prompt="MM/DD/YYYY_x000a__x000a_Mac users,  YYYY-MM-DD" sqref="C2 D2 E2 F2 G2 H2 J2">
      <formula1>42004</formula1>
      <formula2>47848</formula2>
    </dataValidation>
  </dataValidations>
  <hyperlinks>
    <hyperlink ref="B7" location="'Expense Types'!C2" tooltip="Info" display="Regular Academic Salaries "/>
    <hyperlink ref="B8" location="'Expense Types'!C5" display="Post Doc &amp; non-student fellows"/>
    <hyperlink ref="B11" location="'Expense Types'!C16" display="Students (Research)"/>
    <hyperlink ref="B14" location="'Expense Types'!C27" display="Office Supplies "/>
    <hyperlink ref="B15" location="'Expense Types'!C38" display="Video Supplies"/>
    <hyperlink ref="B16" location="'Expense Types'!C43" display="Lab Supplies"/>
    <hyperlink ref="B32" location="'Expense Types'!C124" display="Contracted Services"/>
    <hyperlink ref="B24" location="'Expense Types'!C76" display="Printing Services"/>
    <hyperlink ref="B25" location="'Expense Types'!C83" display="Telecom"/>
    <hyperlink ref="B26" location="'Expense Types'!C94" display="Postage &amp; Courier"/>
    <hyperlink ref="B28" location="'Expense Types'!C101" display="Equipment Non-Capital (&lt;$10,000)"/>
    <hyperlink ref="B29" location="'Expense Types'!C112" display="Equipment Capitalized (&gt;$10,000)"/>
    <hyperlink ref="B33" location="'Expense Types'!C132" display="Professional Services"/>
    <hyperlink ref="B35" location="'Expense Types'!C141" display="Non-Travel Expenses"/>
  </hyperlinks>
  <pageMargins left="0.45" right="0.45" top="0.75" bottom="0.75" header="0.3" footer="0.3"/>
  <pageSetup scale="62" orientation="landscape" horizontalDpi="300" verticalDpi="300" r:id="rId1"/>
  <rowBreaks count="1" manualBreakCount="1">
    <brk id="40" max="16383" man="1"/>
  </rowBreaks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Z1000"/>
  <sheetViews>
    <sheetView topLeftCell="A10" workbookViewId="0">
      <selection activeCell="C7" sqref="C7"/>
    </sheetView>
  </sheetViews>
  <sheetFormatPr defaultColWidth="17.28515625" defaultRowHeight="15" customHeight="1"/>
  <cols>
    <col min="1" max="1" width="17" customWidth="1"/>
    <col min="2" max="2" width="42.5703125" customWidth="1"/>
    <col min="3" max="3" width="10.7109375" customWidth="1"/>
    <col min="4" max="4" width="2.5703125" customWidth="1"/>
    <col min="5" max="11" width="13" customWidth="1"/>
    <col min="12" max="12" width="4.7109375" customWidth="1"/>
    <col min="13" max="13" width="11.5703125" customWidth="1"/>
    <col min="14" max="26" width="8.7109375" customWidth="1"/>
  </cols>
  <sheetData>
    <row r="1" spans="1:26" ht="16.5" customHeight="1">
      <c r="A1" s="1" t="s">
        <v>12</v>
      </c>
      <c r="B1" s="5"/>
      <c r="C1" s="3"/>
      <c r="D1" s="3"/>
      <c r="E1" s="3"/>
      <c r="F1" s="3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>
      <c r="A2" s="3"/>
      <c r="B2" s="2"/>
      <c r="C2" s="2"/>
      <c r="D2" s="2"/>
      <c r="E2" s="8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95" customHeight="1">
      <c r="A3" s="3"/>
      <c r="B3" s="3"/>
      <c r="C3" s="111" t="s">
        <v>331</v>
      </c>
      <c r="D3" s="12"/>
      <c r="E3" s="12"/>
      <c r="F3" s="12"/>
      <c r="G3" s="12"/>
      <c r="H3" s="12"/>
      <c r="I3" s="12"/>
      <c r="J3" s="1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3"/>
      <c r="B4" s="3"/>
      <c r="C4" s="2"/>
      <c r="D4" s="2"/>
      <c r="E4" s="8"/>
      <c r="F4" s="8"/>
      <c r="G4" s="8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25" customHeight="1">
      <c r="A6" s="15" t="s">
        <v>326</v>
      </c>
      <c r="B6" s="1" t="s">
        <v>14</v>
      </c>
      <c r="C6" s="17" t="s">
        <v>62</v>
      </c>
      <c r="D6" s="2"/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3"/>
      <c r="M6" s="4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6">
        <v>501100</v>
      </c>
      <c r="B7" s="16" t="s">
        <v>11</v>
      </c>
      <c r="C7" s="107">
        <v>0</v>
      </c>
      <c r="D7" s="16"/>
      <c r="E7" s="63">
        <f>'Budget Template'!C7</f>
        <v>0</v>
      </c>
      <c r="F7" s="63">
        <f>'Budget Template'!D7</f>
        <v>0</v>
      </c>
      <c r="G7" s="63">
        <f>'Budget Template'!E7</f>
        <v>0</v>
      </c>
      <c r="H7" s="63">
        <f>'Budget Template'!F7</f>
        <v>0</v>
      </c>
      <c r="I7" s="63">
        <f>'Budget Template'!G7</f>
        <v>0</v>
      </c>
      <c r="J7" s="63">
        <f>'Budget Template'!H7</f>
        <v>0</v>
      </c>
      <c r="K7" s="63">
        <f>'Budget Template'!J7</f>
        <v>0</v>
      </c>
      <c r="L7" s="18"/>
      <c r="M7" s="63">
        <f t="shared" ref="M7:M33" si="0">SUM(E7:K7)</f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9">
        <v>502300</v>
      </c>
      <c r="B8" s="13" t="s">
        <v>15</v>
      </c>
      <c r="C8" s="108">
        <v>0</v>
      </c>
      <c r="D8" s="13"/>
      <c r="E8" s="63">
        <f>'Budget Template'!C8</f>
        <v>0</v>
      </c>
      <c r="F8" s="63">
        <f>'Budget Template'!D8</f>
        <v>0</v>
      </c>
      <c r="G8" s="63">
        <f>'Budget Template'!E8</f>
        <v>0</v>
      </c>
      <c r="H8" s="63">
        <f>'Budget Template'!F8</f>
        <v>0</v>
      </c>
      <c r="I8" s="63">
        <f>'Budget Template'!G8</f>
        <v>0</v>
      </c>
      <c r="J8" s="63">
        <f>'Budget Template'!H8</f>
        <v>0</v>
      </c>
      <c r="K8" s="63">
        <f>'Budget Template'!J8</f>
        <v>0</v>
      </c>
      <c r="L8" s="18"/>
      <c r="M8" s="63">
        <f t="shared" si="0"/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9">
        <v>503000</v>
      </c>
      <c r="B9" s="13" t="s">
        <v>26</v>
      </c>
      <c r="C9" s="108">
        <v>0</v>
      </c>
      <c r="D9" s="13"/>
      <c r="E9" s="63">
        <f>'Budget Template'!C9</f>
        <v>0</v>
      </c>
      <c r="F9" s="63">
        <f>'Budget Template'!D9</f>
        <v>0</v>
      </c>
      <c r="G9" s="63">
        <f>'Budget Template'!E9</f>
        <v>0</v>
      </c>
      <c r="H9" s="63">
        <f>'Budget Template'!F9</f>
        <v>0</v>
      </c>
      <c r="I9" s="63">
        <f>'Budget Template'!G9</f>
        <v>0</v>
      </c>
      <c r="J9" s="63">
        <f>'Budget Template'!H9</f>
        <v>0</v>
      </c>
      <c r="K9" s="63">
        <f>'Budget Template'!J9</f>
        <v>0</v>
      </c>
      <c r="L9" s="18"/>
      <c r="M9" s="63">
        <f t="shared" si="0"/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9">
        <v>503900</v>
      </c>
      <c r="B10" s="13" t="s">
        <v>33</v>
      </c>
      <c r="C10" s="108">
        <v>0</v>
      </c>
      <c r="D10" s="13"/>
      <c r="E10" s="63">
        <f>'Budget Template'!C10</f>
        <v>0</v>
      </c>
      <c r="F10" s="63">
        <f>'Budget Template'!D10</f>
        <v>0</v>
      </c>
      <c r="G10" s="63">
        <f>'Budget Template'!E10</f>
        <v>0</v>
      </c>
      <c r="H10" s="63">
        <f>'Budget Template'!F10</f>
        <v>0</v>
      </c>
      <c r="I10" s="63">
        <f>'Budget Template'!G10</f>
        <v>0</v>
      </c>
      <c r="J10" s="63">
        <f>'Budget Template'!H10</f>
        <v>0</v>
      </c>
      <c r="K10" s="63">
        <f>'Budget Template'!J10</f>
        <v>0</v>
      </c>
      <c r="L10" s="18"/>
      <c r="M10" s="63">
        <f t="shared" si="0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9">
        <v>505000</v>
      </c>
      <c r="B11" s="9" t="s">
        <v>42</v>
      </c>
      <c r="C11" s="108">
        <v>0</v>
      </c>
      <c r="D11" s="9"/>
      <c r="E11" s="63">
        <f>'Budget Template'!C11</f>
        <v>0</v>
      </c>
      <c r="F11" s="63">
        <f>'Budget Template'!D11</f>
        <v>0</v>
      </c>
      <c r="G11" s="63">
        <f>'Budget Template'!E11</f>
        <v>0</v>
      </c>
      <c r="H11" s="63">
        <f>'Budget Template'!F11</f>
        <v>0</v>
      </c>
      <c r="I11" s="63">
        <f>'Budget Template'!G11</f>
        <v>0</v>
      </c>
      <c r="J11" s="63">
        <f>'Budget Template'!H11</f>
        <v>0</v>
      </c>
      <c r="K11" s="63">
        <f>'Budget Template'!J11</f>
        <v>0</v>
      </c>
      <c r="L11" s="18"/>
      <c r="M11" s="63">
        <f t="shared" si="0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9">
        <v>550000</v>
      </c>
      <c r="B12" s="13" t="s">
        <v>56</v>
      </c>
      <c r="C12" s="108">
        <v>0</v>
      </c>
      <c r="D12" s="13"/>
      <c r="E12" s="63">
        <f>'Budget Template'!C12</f>
        <v>0</v>
      </c>
      <c r="F12" s="63">
        <f>'Budget Template'!D12</f>
        <v>0</v>
      </c>
      <c r="G12" s="63">
        <f>'Budget Template'!E12</f>
        <v>0</v>
      </c>
      <c r="H12" s="63">
        <f>'Budget Template'!F12</f>
        <v>0</v>
      </c>
      <c r="I12" s="63">
        <f>'Budget Template'!G12</f>
        <v>0</v>
      </c>
      <c r="J12" s="63">
        <f>'Budget Template'!H12</f>
        <v>0</v>
      </c>
      <c r="K12" s="63">
        <f>'Budget Template'!J12</f>
        <v>0</v>
      </c>
      <c r="L12" s="18"/>
      <c r="M12" s="63">
        <f t="shared" si="0"/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9">
        <v>590000</v>
      </c>
      <c r="B13" s="16" t="s">
        <v>58</v>
      </c>
      <c r="C13" s="109">
        <v>0</v>
      </c>
      <c r="D13" s="16"/>
      <c r="E13" s="63">
        <f>'Budget Template'!C13</f>
        <v>0</v>
      </c>
      <c r="F13" s="63">
        <f>'Budget Template'!D13</f>
        <v>0</v>
      </c>
      <c r="G13" s="63">
        <f>'Budget Template'!E13</f>
        <v>0</v>
      </c>
      <c r="H13" s="63">
        <f>'Budget Template'!F13</f>
        <v>0</v>
      </c>
      <c r="I13" s="63">
        <f>'Budget Template'!G13</f>
        <v>0</v>
      </c>
      <c r="J13" s="63">
        <f>'Budget Template'!H13</f>
        <v>0</v>
      </c>
      <c r="K13" s="63">
        <f>'Budget Template'!J13</f>
        <v>0</v>
      </c>
      <c r="L13" s="18"/>
      <c r="M13" s="63">
        <f t="shared" si="0"/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6">
        <v>600000</v>
      </c>
      <c r="B14" s="16" t="s">
        <v>66</v>
      </c>
      <c r="C14" s="109">
        <v>0</v>
      </c>
      <c r="D14" s="16"/>
      <c r="E14" s="63">
        <f>'Budget Template'!C14</f>
        <v>0</v>
      </c>
      <c r="F14" s="63">
        <f>'Budget Template'!D14</f>
        <v>0</v>
      </c>
      <c r="G14" s="63">
        <f>'Budget Template'!E14</f>
        <v>0</v>
      </c>
      <c r="H14" s="63">
        <f>'Budget Template'!F14</f>
        <v>0</v>
      </c>
      <c r="I14" s="63">
        <f>'Budget Template'!G14</f>
        <v>0</v>
      </c>
      <c r="J14" s="63">
        <f>'Budget Template'!H14</f>
        <v>0</v>
      </c>
      <c r="K14" s="63">
        <f>'Budget Template'!J14</f>
        <v>0</v>
      </c>
      <c r="L14" s="18"/>
      <c r="M14" s="63">
        <f t="shared" si="0"/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6">
        <v>601000</v>
      </c>
      <c r="B15" s="13" t="s">
        <v>72</v>
      </c>
      <c r="C15" s="108">
        <v>0</v>
      </c>
      <c r="D15" s="13"/>
      <c r="E15" s="63">
        <f>'Budget Template'!C15</f>
        <v>0</v>
      </c>
      <c r="F15" s="63">
        <f>'Budget Template'!D15</f>
        <v>0</v>
      </c>
      <c r="G15" s="63">
        <f>'Budget Template'!E15</f>
        <v>0</v>
      </c>
      <c r="H15" s="63">
        <f>'Budget Template'!F15</f>
        <v>0</v>
      </c>
      <c r="I15" s="63">
        <f>'Budget Template'!G15</f>
        <v>0</v>
      </c>
      <c r="J15" s="63">
        <f>'Budget Template'!H15</f>
        <v>0</v>
      </c>
      <c r="K15" s="63">
        <f>'Budget Template'!J15</f>
        <v>0</v>
      </c>
      <c r="L15" s="18"/>
      <c r="M15" s="63">
        <f t="shared" si="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9">
        <v>602000</v>
      </c>
      <c r="B16" s="13" t="s">
        <v>76</v>
      </c>
      <c r="C16" s="108">
        <v>0</v>
      </c>
      <c r="D16" s="13"/>
      <c r="E16" s="64">
        <f>'Budget Template'!C16</f>
        <v>0</v>
      </c>
      <c r="F16" s="63">
        <f>'Budget Template'!D16</f>
        <v>0</v>
      </c>
      <c r="G16" s="63">
        <f>'Budget Template'!E16</f>
        <v>0</v>
      </c>
      <c r="H16" s="63">
        <f>'Budget Template'!F16</f>
        <v>0</v>
      </c>
      <c r="I16" s="63">
        <f>'Budget Template'!G16</f>
        <v>0</v>
      </c>
      <c r="J16" s="63">
        <f>'Budget Template'!H16</f>
        <v>0</v>
      </c>
      <c r="K16" s="63">
        <f>'Budget Template'!J16</f>
        <v>0</v>
      </c>
      <c r="L16" s="18"/>
      <c r="M16" s="63">
        <f t="shared" si="0"/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>
      <c r="A17" s="6">
        <v>603000</v>
      </c>
      <c r="B17" s="19" t="s">
        <v>328</v>
      </c>
      <c r="C17" s="110">
        <v>0</v>
      </c>
      <c r="D17" s="19"/>
      <c r="E17" s="64">
        <f>'Budget Template'!C17</f>
        <v>0</v>
      </c>
      <c r="F17" s="63">
        <f>'Budget Template'!D17</f>
        <v>0</v>
      </c>
      <c r="G17" s="63">
        <f>'Budget Template'!E17</f>
        <v>0</v>
      </c>
      <c r="H17" s="63">
        <f>'Budget Template'!F17</f>
        <v>0</v>
      </c>
      <c r="I17" s="63">
        <f>'Budget Template'!G17</f>
        <v>0</v>
      </c>
      <c r="J17" s="63">
        <f>'Budget Template'!H17</f>
        <v>0</v>
      </c>
      <c r="K17" s="63">
        <f>'Budget Template'!J17</f>
        <v>0</v>
      </c>
      <c r="L17" s="18"/>
      <c r="M17" s="63">
        <f t="shared" si="0"/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>
      <c r="A18" s="6">
        <v>603000</v>
      </c>
      <c r="B18" s="19" t="s">
        <v>329</v>
      </c>
      <c r="C18" s="110">
        <v>0</v>
      </c>
      <c r="D18" s="19"/>
      <c r="E18" s="64">
        <f>'Budget Template'!C18</f>
        <v>0</v>
      </c>
      <c r="F18" s="64">
        <f>'Budget Template'!D18</f>
        <v>0</v>
      </c>
      <c r="G18" s="64">
        <f>'Budget Template'!E18</f>
        <v>0</v>
      </c>
      <c r="H18" s="64">
        <f>'Budget Template'!F18</f>
        <v>0</v>
      </c>
      <c r="I18" s="64">
        <f>'Budget Template'!G18</f>
        <v>0</v>
      </c>
      <c r="J18" s="64">
        <f>'Budget Template'!H18</f>
        <v>0</v>
      </c>
      <c r="K18" s="64">
        <f>'Budget Template'!J18</f>
        <v>0</v>
      </c>
      <c r="L18" s="18"/>
      <c r="M18" s="63">
        <f t="shared" si="0"/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>
      <c r="A19" s="6">
        <v>603000</v>
      </c>
      <c r="B19" s="19" t="s">
        <v>164</v>
      </c>
      <c r="C19" s="110">
        <v>0</v>
      </c>
      <c r="D19" s="19"/>
      <c r="E19" s="64">
        <f>'Budget Template'!C21</f>
        <v>0</v>
      </c>
      <c r="F19" s="64">
        <f>'Budget Template'!D21</f>
        <v>0</v>
      </c>
      <c r="G19" s="64">
        <f>'Budget Template'!E21</f>
        <v>0</v>
      </c>
      <c r="H19" s="64">
        <f>'Budget Template'!F21</f>
        <v>0</v>
      </c>
      <c r="I19" s="64">
        <f>'Budget Template'!G21</f>
        <v>0</v>
      </c>
      <c r="J19" s="64">
        <f>'Budget Template'!H21</f>
        <v>0</v>
      </c>
      <c r="K19" s="64">
        <f>'Budget Template'!J21</f>
        <v>0</v>
      </c>
      <c r="L19" s="18"/>
      <c r="M19" s="63">
        <f t="shared" si="0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9">
        <v>606000</v>
      </c>
      <c r="B20" s="13" t="s">
        <v>166</v>
      </c>
      <c r="C20" s="108">
        <v>0</v>
      </c>
      <c r="D20" s="13"/>
      <c r="E20" s="64">
        <f>'Budget Template'!C24</f>
        <v>0</v>
      </c>
      <c r="F20" s="64">
        <f>'Budget Template'!D24</f>
        <v>0</v>
      </c>
      <c r="G20" s="64">
        <f>'Budget Template'!E24</f>
        <v>0</v>
      </c>
      <c r="H20" s="64">
        <f>'Budget Template'!F24</f>
        <v>0</v>
      </c>
      <c r="I20" s="64">
        <f>'Budget Template'!G24</f>
        <v>0</v>
      </c>
      <c r="J20" s="64">
        <f>'Budget Template'!H24</f>
        <v>0</v>
      </c>
      <c r="K20" s="64">
        <f>'Budget Template'!J24</f>
        <v>0</v>
      </c>
      <c r="L20" s="18"/>
      <c r="M20" s="63">
        <f t="shared" si="0"/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>
        <v>607000</v>
      </c>
      <c r="B21" s="13" t="s">
        <v>180</v>
      </c>
      <c r="C21" s="108">
        <v>0</v>
      </c>
      <c r="D21" s="13"/>
      <c r="E21" s="64">
        <f>'Budget Template'!C25</f>
        <v>0</v>
      </c>
      <c r="F21" s="64">
        <f>'Budget Template'!D25</f>
        <v>0</v>
      </c>
      <c r="G21" s="64">
        <f>'Budget Template'!E25</f>
        <v>0</v>
      </c>
      <c r="H21" s="64">
        <f>'Budget Template'!F25</f>
        <v>0</v>
      </c>
      <c r="I21" s="64">
        <f>'Budget Template'!G25</f>
        <v>0</v>
      </c>
      <c r="J21" s="64">
        <f>'Budget Template'!H25</f>
        <v>0</v>
      </c>
      <c r="K21" s="64">
        <f>'Budget Template'!J25</f>
        <v>0</v>
      </c>
      <c r="L21" s="18"/>
      <c r="M21" s="63">
        <f t="shared" si="0"/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>
        <v>608000</v>
      </c>
      <c r="B22" s="13" t="s">
        <v>203</v>
      </c>
      <c r="C22" s="108">
        <v>0</v>
      </c>
      <c r="D22" s="13"/>
      <c r="E22" s="64">
        <f>'Budget Template'!C26</f>
        <v>0</v>
      </c>
      <c r="F22" s="64">
        <f>'Budget Template'!D26</f>
        <v>0</v>
      </c>
      <c r="G22" s="64">
        <f>'Budget Template'!E26</f>
        <v>0</v>
      </c>
      <c r="H22" s="64">
        <f>'Budget Template'!F26</f>
        <v>0</v>
      </c>
      <c r="I22" s="64">
        <f>'Budget Template'!G26</f>
        <v>0</v>
      </c>
      <c r="J22" s="64">
        <f>'Budget Template'!H26</f>
        <v>0</v>
      </c>
      <c r="K22" s="64">
        <f>'Budget Template'!J26</f>
        <v>0</v>
      </c>
      <c r="L22" s="18"/>
      <c r="M22" s="63">
        <f t="shared" si="0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>
        <v>609000</v>
      </c>
      <c r="B23" s="13" t="s">
        <v>213</v>
      </c>
      <c r="C23" s="108">
        <v>0</v>
      </c>
      <c r="D23" s="13"/>
      <c r="E23" s="64">
        <f>'Budget Template'!C27</f>
        <v>0</v>
      </c>
      <c r="F23" s="64">
        <f>'Budget Template'!D27</f>
        <v>0</v>
      </c>
      <c r="G23" s="64">
        <f>'Budget Template'!E27</f>
        <v>0</v>
      </c>
      <c r="H23" s="64">
        <f>'Budget Template'!F27</f>
        <v>0</v>
      </c>
      <c r="I23" s="64">
        <f>'Budget Template'!G27</f>
        <v>0</v>
      </c>
      <c r="J23" s="64">
        <f>'Budget Template'!H27</f>
        <v>0</v>
      </c>
      <c r="K23" s="64">
        <f>'Budget Template'!J27</f>
        <v>0</v>
      </c>
      <c r="L23" s="18"/>
      <c r="M23" s="63">
        <f t="shared" si="0"/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>
        <v>612000</v>
      </c>
      <c r="B24" s="13" t="s">
        <v>217</v>
      </c>
      <c r="C24" s="108">
        <v>0</v>
      </c>
      <c r="D24" s="13"/>
      <c r="E24" s="64">
        <f>'Budget Template'!C28</f>
        <v>0</v>
      </c>
      <c r="F24" s="64">
        <f>'Budget Template'!D28</f>
        <v>0</v>
      </c>
      <c r="G24" s="64">
        <f>'Budget Template'!E28</f>
        <v>0</v>
      </c>
      <c r="H24" s="64">
        <f>'Budget Template'!F28</f>
        <v>0</v>
      </c>
      <c r="I24" s="64">
        <f>'Budget Template'!G28</f>
        <v>0</v>
      </c>
      <c r="J24" s="64">
        <f>'Budget Template'!H28</f>
        <v>0</v>
      </c>
      <c r="K24" s="64">
        <f>'Budget Template'!J28</f>
        <v>0</v>
      </c>
      <c r="L24" s="18"/>
      <c r="M24" s="63">
        <f t="shared" si="0"/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>
        <v>614000</v>
      </c>
      <c r="B25" s="13" t="s">
        <v>240</v>
      </c>
      <c r="C25" s="108">
        <v>0</v>
      </c>
      <c r="D25" s="13"/>
      <c r="E25" s="64">
        <f>'Budget Template'!C29</f>
        <v>0</v>
      </c>
      <c r="F25" s="64">
        <f>'Budget Template'!D29</f>
        <v>0</v>
      </c>
      <c r="G25" s="64">
        <f>'Budget Template'!E29</f>
        <v>0</v>
      </c>
      <c r="H25" s="64">
        <f>'Budget Template'!F29</f>
        <v>0</v>
      </c>
      <c r="I25" s="64">
        <f>'Budget Template'!G29</f>
        <v>0</v>
      </c>
      <c r="J25" s="64">
        <f>'Budget Template'!H29</f>
        <v>0</v>
      </c>
      <c r="K25" s="64">
        <f>'Budget Template'!J29</f>
        <v>0</v>
      </c>
      <c r="L25" s="18"/>
      <c r="M25" s="63">
        <f t="shared" si="0"/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>
        <v>615000</v>
      </c>
      <c r="B26" s="13" t="s">
        <v>248</v>
      </c>
      <c r="C26" s="108">
        <v>0</v>
      </c>
      <c r="D26" s="13"/>
      <c r="E26" s="64">
        <f>'Budget Template'!C30</f>
        <v>0</v>
      </c>
      <c r="F26" s="64">
        <f>'Budget Template'!D30</f>
        <v>0</v>
      </c>
      <c r="G26" s="64">
        <f>'Budget Template'!E30</f>
        <v>0</v>
      </c>
      <c r="H26" s="64">
        <f>'Budget Template'!F30</f>
        <v>0</v>
      </c>
      <c r="I26" s="64">
        <f>'Budget Template'!G30</f>
        <v>0</v>
      </c>
      <c r="J26" s="64">
        <f>'Budget Template'!H30</f>
        <v>0</v>
      </c>
      <c r="K26" s="64">
        <f>'Budget Template'!J30</f>
        <v>0</v>
      </c>
      <c r="L26" s="18"/>
      <c r="M26" s="63">
        <f t="shared" si="0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9">
        <v>616000</v>
      </c>
      <c r="B27" s="13" t="s">
        <v>254</v>
      </c>
      <c r="C27" s="108">
        <v>0</v>
      </c>
      <c r="D27" s="13"/>
      <c r="E27" s="64">
        <f>'Budget Template'!C31</f>
        <v>0</v>
      </c>
      <c r="F27" s="64">
        <f>'Budget Template'!D31</f>
        <v>0</v>
      </c>
      <c r="G27" s="64">
        <f>'Budget Template'!E31</f>
        <v>0</v>
      </c>
      <c r="H27" s="64">
        <f>'Budget Template'!F31</f>
        <v>0</v>
      </c>
      <c r="I27" s="64">
        <f>'Budget Template'!G31</f>
        <v>0</v>
      </c>
      <c r="J27" s="64">
        <f>'Budget Template'!H31</f>
        <v>0</v>
      </c>
      <c r="K27" s="64">
        <f>'Budget Template'!J31</f>
        <v>0</v>
      </c>
      <c r="L27" s="18"/>
      <c r="M27" s="63">
        <f t="shared" si="0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>
        <v>623000</v>
      </c>
      <c r="B28" s="13" t="s">
        <v>265</v>
      </c>
      <c r="C28" s="108">
        <v>0</v>
      </c>
      <c r="D28" s="13"/>
      <c r="E28" s="64">
        <f>'Budget Template'!C32</f>
        <v>0</v>
      </c>
      <c r="F28" s="64">
        <f>'Budget Template'!D32</f>
        <v>0</v>
      </c>
      <c r="G28" s="64">
        <f>'Budget Template'!E32</f>
        <v>0</v>
      </c>
      <c r="H28" s="64">
        <f>'Budget Template'!F32</f>
        <v>0</v>
      </c>
      <c r="I28" s="64">
        <f>'Budget Template'!G32</f>
        <v>0</v>
      </c>
      <c r="J28" s="64">
        <f>'Budget Template'!H32</f>
        <v>0</v>
      </c>
      <c r="K28" s="64">
        <f>'Budget Template'!J32</f>
        <v>0</v>
      </c>
      <c r="L28" s="18"/>
      <c r="M28" s="63">
        <f t="shared" si="0"/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>
        <v>625000</v>
      </c>
      <c r="B29" s="13" t="s">
        <v>281</v>
      </c>
      <c r="C29" s="108">
        <v>0</v>
      </c>
      <c r="D29" s="13"/>
      <c r="E29" s="64">
        <f>'Budget Template'!C33</f>
        <v>0</v>
      </c>
      <c r="F29" s="64">
        <f>'Budget Template'!D33</f>
        <v>0</v>
      </c>
      <c r="G29" s="64">
        <f>'Budget Template'!E33</f>
        <v>0</v>
      </c>
      <c r="H29" s="64">
        <f>'Budget Template'!F33</f>
        <v>0</v>
      </c>
      <c r="I29" s="64">
        <f>'Budget Template'!G33</f>
        <v>0</v>
      </c>
      <c r="J29" s="64">
        <f>'Budget Template'!H33</f>
        <v>0</v>
      </c>
      <c r="K29" s="64">
        <f>'Budget Template'!J33</f>
        <v>0</v>
      </c>
      <c r="L29" s="18"/>
      <c r="M29" s="63">
        <f t="shared" si="0"/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>
        <v>640000</v>
      </c>
      <c r="B30" s="13" t="s">
        <v>292</v>
      </c>
      <c r="C30" s="108">
        <v>0</v>
      </c>
      <c r="D30" s="13"/>
      <c r="E30" s="64">
        <f>'Budget Template'!C34</f>
        <v>0</v>
      </c>
      <c r="F30" s="64">
        <f>'Budget Template'!D34</f>
        <v>0</v>
      </c>
      <c r="G30" s="64">
        <f>'Budget Template'!E34</f>
        <v>0</v>
      </c>
      <c r="H30" s="64">
        <f>'Budget Template'!F34</f>
        <v>0</v>
      </c>
      <c r="I30" s="64">
        <f>'Budget Template'!G34</f>
        <v>0</v>
      </c>
      <c r="J30" s="64">
        <f>'Budget Template'!H34</f>
        <v>0</v>
      </c>
      <c r="K30" s="64">
        <f>'Budget Template'!J34</f>
        <v>0</v>
      </c>
      <c r="L30" s="18"/>
      <c r="M30" s="63">
        <f t="shared" si="0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>
        <v>641000</v>
      </c>
      <c r="B31" s="3" t="s">
        <v>297</v>
      </c>
      <c r="C31" s="109">
        <v>0</v>
      </c>
      <c r="D31" s="3"/>
      <c r="E31" s="64">
        <f>'Budget Template'!C35</f>
        <v>0</v>
      </c>
      <c r="F31" s="64">
        <f>'Budget Template'!D35</f>
        <v>0</v>
      </c>
      <c r="G31" s="64">
        <f>'Budget Template'!E35</f>
        <v>0</v>
      </c>
      <c r="H31" s="64">
        <f>'Budget Template'!F35</f>
        <v>0</v>
      </c>
      <c r="I31" s="64">
        <f>'Budget Template'!G35</f>
        <v>0</v>
      </c>
      <c r="J31" s="64">
        <f>'Budget Template'!H35</f>
        <v>0</v>
      </c>
      <c r="K31" s="64">
        <f>'Budget Template'!J35</f>
        <v>0</v>
      </c>
      <c r="L31" s="18"/>
      <c r="M31" s="63">
        <f t="shared" si="0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>
        <v>650000</v>
      </c>
      <c r="B32" s="13" t="s">
        <v>305</v>
      </c>
      <c r="C32" s="108">
        <v>0</v>
      </c>
      <c r="D32" s="13"/>
      <c r="E32" s="64">
        <f>'Budget Template'!C36</f>
        <v>0</v>
      </c>
      <c r="F32" s="64">
        <f>'Budget Template'!D36</f>
        <v>0</v>
      </c>
      <c r="G32" s="64">
        <f>'Budget Template'!E36</f>
        <v>0</v>
      </c>
      <c r="H32" s="64">
        <f>'Budget Template'!F36</f>
        <v>0</v>
      </c>
      <c r="I32" s="64">
        <f>'Budget Template'!G36</f>
        <v>0</v>
      </c>
      <c r="J32" s="64">
        <f>'Budget Template'!H36</f>
        <v>0</v>
      </c>
      <c r="K32" s="64">
        <f>'Budget Template'!J36</f>
        <v>0</v>
      </c>
      <c r="L32" s="18"/>
      <c r="M32" s="63">
        <f t="shared" si="0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9">
        <v>660000</v>
      </c>
      <c r="B33" s="13" t="s">
        <v>308</v>
      </c>
      <c r="C33" s="108">
        <v>0</v>
      </c>
      <c r="D33" s="13"/>
      <c r="E33" s="64">
        <f>'Budget Template'!C37</f>
        <v>0</v>
      </c>
      <c r="F33" s="64">
        <f>'Budget Template'!D37</f>
        <v>0</v>
      </c>
      <c r="G33" s="64">
        <f>'Budget Template'!E37</f>
        <v>0</v>
      </c>
      <c r="H33" s="64">
        <f>'Budget Template'!F37</f>
        <v>0</v>
      </c>
      <c r="I33" s="64">
        <f>'Budget Template'!G37</f>
        <v>0</v>
      </c>
      <c r="J33" s="64">
        <f>'Budget Template'!H37</f>
        <v>0</v>
      </c>
      <c r="K33" s="64">
        <f>'Budget Template'!J37</f>
        <v>0</v>
      </c>
      <c r="L33" s="18"/>
      <c r="M33" s="63">
        <f t="shared" si="0"/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0"/>
      <c r="B34" s="21"/>
      <c r="C34" s="21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9">
        <v>693000</v>
      </c>
      <c r="B35" s="21" t="s">
        <v>322</v>
      </c>
      <c r="C35" s="21"/>
      <c r="D35" s="21"/>
      <c r="E35" s="75">
        <f>(C7*E7)+(C8*E8)+(C9*E9)+(C10*E10)+(C11*E11)+(C12*E12)+(C13*E13)+(C14*E14)+(C15*E15)+(C16*E16)+(C17*E17)+(C18*E18)+(C19*E19)+(C20*E20)+(C21*E21)+(C22*E22)+(C23*E23)+(C24*E24)+(C25*E25)+(C26*E26)+(C27*E27)+(C28*E28)+(C29*E29)+(C30*E30)+(C31*E31)+(C32*E32)+(C33*E33)</f>
        <v>0</v>
      </c>
      <c r="F35" s="75">
        <f t="shared" ref="F35:K35" si="1">($C7*F7)+($C8*F8)+($C9*F9)+($C10*F10)+($C11*F11)+($C12*F12)+($C13*F13)+($C14*F14)+($C15*F15)+($C16*F16)+($C17*F17)+($C19*F19)+($C20*F20)+($C21*F21)+($C22*F22)+($C23*F23)+($C24*F24)+($C25*F25)+($C26*F26)+($C27*F27)+($C28*F28)+($C29*F29)+($C30*F30)+($C31*F31)+($C32*F32)+($C33*F33)</f>
        <v>0</v>
      </c>
      <c r="G35" s="75">
        <f t="shared" si="1"/>
        <v>0</v>
      </c>
      <c r="H35" s="75">
        <f t="shared" si="1"/>
        <v>0</v>
      </c>
      <c r="I35" s="75">
        <f t="shared" si="1"/>
        <v>0</v>
      </c>
      <c r="J35" s="75">
        <f t="shared" si="1"/>
        <v>0</v>
      </c>
      <c r="K35" s="75">
        <f t="shared" si="1"/>
        <v>0</v>
      </c>
      <c r="L35" s="18"/>
      <c r="M35" s="64">
        <f>SUM(E35:K35)</f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72"/>
      <c r="B36" s="72"/>
      <c r="C36" s="72"/>
      <c r="D36" s="72"/>
      <c r="E36" s="76"/>
      <c r="F36" s="76"/>
      <c r="G36" s="76"/>
      <c r="H36" s="76"/>
      <c r="I36" s="76"/>
      <c r="J36" s="72"/>
      <c r="K36" s="72"/>
      <c r="L36" s="72"/>
      <c r="M36" s="7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me1nbuZBDKs0nhj4leGF3jGUeRg0JYYOHLbfKenxu48f2A9DpCGcnmKeSimI/sIVSqx756miRWTlHnoImCOWwA==" saltValue="Oqe0sANTFG1gH2kqCEMjRg==" spinCount="100000" sheet="1" objects="1" scenarios="1"/>
  <pageMargins left="0.7" right="0.7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workbookViewId="0"/>
  </sheetViews>
  <sheetFormatPr defaultColWidth="17.28515625" defaultRowHeight="15" customHeight="1"/>
  <cols>
    <col min="1" max="1" width="9.28515625" customWidth="1"/>
    <col min="2" max="2" width="12" customWidth="1"/>
    <col min="3" max="3" width="10.5703125" customWidth="1"/>
    <col min="4" max="4" width="29.28515625" customWidth="1"/>
    <col min="5" max="14" width="10.28515625" customWidth="1"/>
    <col min="15" max="26" width="8.7109375" customWidth="1"/>
  </cols>
  <sheetData>
    <row r="1" spans="1:26" ht="46.5" customHeight="1">
      <c r="A1" s="7" t="s">
        <v>9</v>
      </c>
      <c r="B1" s="7" t="s">
        <v>13</v>
      </c>
      <c r="C1" s="117" t="s">
        <v>14</v>
      </c>
      <c r="D1" s="1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1" t="s">
        <v>16</v>
      </c>
      <c r="B2" s="11"/>
      <c r="C2" s="11" t="s">
        <v>17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>
      <c r="A3" s="10"/>
      <c r="B3" s="11" t="s">
        <v>18</v>
      </c>
      <c r="C3" s="11"/>
      <c r="D3" s="11" t="s">
        <v>17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>
      <c r="A4" s="10"/>
      <c r="B4" s="11" t="s">
        <v>19</v>
      </c>
      <c r="C4" s="11"/>
      <c r="D4" s="11" t="s">
        <v>20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>
      <c r="A5" s="11" t="s">
        <v>21</v>
      </c>
      <c r="B5" s="11"/>
      <c r="C5" s="11" t="s"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>
      <c r="A6" s="10"/>
      <c r="B6" s="11" t="s">
        <v>22</v>
      </c>
      <c r="C6" s="11"/>
      <c r="D6" s="11" t="s">
        <v>23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>
      <c r="A7" s="10"/>
      <c r="B7" s="11" t="s">
        <v>24</v>
      </c>
      <c r="C7" s="11"/>
      <c r="D7" s="11" t="s">
        <v>25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>
      <c r="A8" s="10"/>
      <c r="B8" s="11" t="s">
        <v>27</v>
      </c>
      <c r="C8" s="11"/>
      <c r="D8" s="11" t="s">
        <v>28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>
      <c r="A9" s="11" t="s">
        <v>29</v>
      </c>
      <c r="B9" s="11"/>
      <c r="C9" s="11" t="s">
        <v>30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>
      <c r="A10" s="10"/>
      <c r="B10" s="11" t="s">
        <v>31</v>
      </c>
      <c r="C10" s="11"/>
      <c r="D10" s="11" t="s">
        <v>30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>
      <c r="A11" s="11" t="s">
        <v>32</v>
      </c>
      <c r="B11" s="11"/>
      <c r="C11" s="11" t="s">
        <v>33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>
      <c r="A12" s="10"/>
      <c r="B12" s="11" t="s">
        <v>34</v>
      </c>
      <c r="C12" s="11"/>
      <c r="D12" s="11" t="s">
        <v>35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>
      <c r="A13" s="10"/>
      <c r="B13" s="11" t="s">
        <v>36</v>
      </c>
      <c r="C13" s="11"/>
      <c r="D13" s="11" t="s">
        <v>33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>
      <c r="A14" s="10"/>
      <c r="B14" s="11" t="s">
        <v>37</v>
      </c>
      <c r="C14" s="11"/>
      <c r="D14" s="11" t="s">
        <v>38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>
      <c r="A15" s="10"/>
      <c r="B15" s="11" t="s">
        <v>39</v>
      </c>
      <c r="C15" s="11"/>
      <c r="D15" s="11" t="s">
        <v>40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>
      <c r="A16" s="11" t="s">
        <v>41</v>
      </c>
      <c r="B16" s="11"/>
      <c r="C16" s="11" t="s">
        <v>42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>
      <c r="A17" s="10"/>
      <c r="B17" s="11" t="s">
        <v>43</v>
      </c>
      <c r="C17" s="11"/>
      <c r="D17" s="11" t="s">
        <v>44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>
      <c r="A18" s="10"/>
      <c r="B18" s="11" t="s">
        <v>45</v>
      </c>
      <c r="C18" s="11"/>
      <c r="D18" s="11" t="s">
        <v>46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>
      <c r="A19" s="10"/>
      <c r="B19" s="11" t="s">
        <v>47</v>
      </c>
      <c r="C19" s="11"/>
      <c r="D19" s="11" t="s">
        <v>48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>
      <c r="A20" s="10"/>
      <c r="B20" s="11" t="s">
        <v>49</v>
      </c>
      <c r="C20" s="11"/>
      <c r="D20" s="11" t="s">
        <v>50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>
      <c r="A21" s="10"/>
      <c r="B21" s="11" t="s">
        <v>51</v>
      </c>
      <c r="C21" s="11"/>
      <c r="D21" s="11" t="s">
        <v>52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>
      <c r="A22" s="10"/>
      <c r="B22" s="11" t="s">
        <v>53</v>
      </c>
      <c r="C22" s="11"/>
      <c r="D22" s="11" t="s">
        <v>54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>
      <c r="A23" s="11" t="s">
        <v>55</v>
      </c>
      <c r="B23" s="11"/>
      <c r="C23" s="11" t="s">
        <v>56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>
      <c r="A24" s="11" t="s">
        <v>57</v>
      </c>
      <c r="B24" s="11"/>
      <c r="C24" s="11" t="s">
        <v>59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>
      <c r="A25" s="10"/>
      <c r="B25" s="11" t="s">
        <v>60</v>
      </c>
      <c r="C25" s="11"/>
      <c r="D25" s="11" t="s">
        <v>61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>
      <c r="A26" s="10"/>
      <c r="B26" s="11" t="s">
        <v>63</v>
      </c>
      <c r="C26" s="11"/>
      <c r="D26" s="11" t="s">
        <v>58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>
      <c r="A27" s="11" t="s">
        <v>64</v>
      </c>
      <c r="B27" s="11"/>
      <c r="C27" s="11" t="s">
        <v>65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>
      <c r="A28" s="10"/>
      <c r="B28" s="11" t="s">
        <v>67</v>
      </c>
      <c r="C28" s="11"/>
      <c r="D28" s="11" t="s">
        <v>68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>
      <c r="A29" s="10"/>
      <c r="B29" s="11" t="s">
        <v>69</v>
      </c>
      <c r="C29" s="11"/>
      <c r="D29" s="11" t="s">
        <v>70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>
      <c r="A30" s="10"/>
      <c r="B30" s="11" t="s">
        <v>71</v>
      </c>
      <c r="C30" s="11"/>
      <c r="D30" s="11" t="s">
        <v>73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>
      <c r="A31" s="10"/>
      <c r="B31" s="11" t="s">
        <v>74</v>
      </c>
      <c r="C31" s="11"/>
      <c r="D31" s="11" t="s">
        <v>75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>
      <c r="A32" s="10"/>
      <c r="B32" s="11" t="s">
        <v>77</v>
      </c>
      <c r="C32" s="11"/>
      <c r="D32" s="11" t="s">
        <v>78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>
      <c r="A33" s="10"/>
      <c r="B33" s="11" t="s">
        <v>79</v>
      </c>
      <c r="C33" s="11"/>
      <c r="D33" s="11" t="s">
        <v>80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>
      <c r="A34" s="10"/>
      <c r="B34" s="11" t="s">
        <v>81</v>
      </c>
      <c r="C34" s="11"/>
      <c r="D34" s="11" t="s">
        <v>82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>
      <c r="A35" s="10"/>
      <c r="B35" s="11" t="s">
        <v>83</v>
      </c>
      <c r="C35" s="11"/>
      <c r="D35" s="11" t="s">
        <v>84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>
      <c r="A36" s="10"/>
      <c r="B36" s="11" t="s">
        <v>85</v>
      </c>
      <c r="C36" s="11"/>
      <c r="D36" s="11" t="s">
        <v>86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>
      <c r="A37" s="10"/>
      <c r="B37" s="11" t="s">
        <v>87</v>
      </c>
      <c r="C37" s="11"/>
      <c r="D37" s="11" t="s">
        <v>88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>
      <c r="A38" s="11" t="s">
        <v>89</v>
      </c>
      <c r="B38" s="11"/>
      <c r="C38" s="11" t="s">
        <v>72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>
      <c r="A39" s="10"/>
      <c r="B39" s="11" t="s">
        <v>90</v>
      </c>
      <c r="C39" s="11"/>
      <c r="D39" s="11" t="s">
        <v>91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>
      <c r="A40" s="10"/>
      <c r="B40" s="11" t="s">
        <v>92</v>
      </c>
      <c r="C40" s="11"/>
      <c r="D40" s="11" t="s">
        <v>93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>
      <c r="A41" s="10"/>
      <c r="B41" s="11" t="s">
        <v>95</v>
      </c>
      <c r="C41" s="11"/>
      <c r="D41" s="11" t="s">
        <v>96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>
      <c r="A42" s="10"/>
      <c r="B42" s="11" t="s">
        <v>97</v>
      </c>
      <c r="C42" s="11"/>
      <c r="D42" s="11" t="s">
        <v>98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>
      <c r="A43" s="11" t="s">
        <v>99</v>
      </c>
      <c r="B43" s="11"/>
      <c r="C43" s="11" t="s">
        <v>100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>
      <c r="A44" s="10"/>
      <c r="B44" s="11" t="s">
        <v>101</v>
      </c>
      <c r="C44" s="11"/>
      <c r="D44" s="11" t="s">
        <v>102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>
      <c r="A45" s="10"/>
      <c r="B45" s="11" t="s">
        <v>103</v>
      </c>
      <c r="C45" s="11"/>
      <c r="D45" s="11" t="s">
        <v>104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>
      <c r="A46" s="10"/>
      <c r="B46" s="11" t="s">
        <v>105</v>
      </c>
      <c r="C46" s="11"/>
      <c r="D46" s="11" t="s">
        <v>106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>
      <c r="A47" s="10"/>
      <c r="B47" s="11" t="s">
        <v>107</v>
      </c>
      <c r="C47" s="11"/>
      <c r="D47" s="11" t="s">
        <v>108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>
      <c r="A48" s="10"/>
      <c r="B48" s="11" t="s">
        <v>109</v>
      </c>
      <c r="C48" s="11"/>
      <c r="D48" s="11" t="s">
        <v>110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>
      <c r="A49" s="10"/>
      <c r="B49" s="11" t="s">
        <v>111</v>
      </c>
      <c r="C49" s="11"/>
      <c r="D49" s="11" t="s">
        <v>112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>
      <c r="A50" s="10"/>
      <c r="B50" s="11" t="s">
        <v>113</v>
      </c>
      <c r="C50" s="11"/>
      <c r="D50" s="11" t="s">
        <v>114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>
      <c r="A51" s="10"/>
      <c r="B51" s="11" t="s">
        <v>115</v>
      </c>
      <c r="C51" s="11"/>
      <c r="D51" s="11" t="s">
        <v>116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>
      <c r="A52" s="10"/>
      <c r="B52" s="11" t="s">
        <v>117</v>
      </c>
      <c r="C52" s="11"/>
      <c r="D52" s="11" t="s">
        <v>118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>
      <c r="A53" s="10"/>
      <c r="B53" s="11" t="s">
        <v>119</v>
      </c>
      <c r="C53" s="11"/>
      <c r="D53" s="11" t="s">
        <v>120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>
      <c r="A54" s="10"/>
      <c r="B54" s="11" t="s">
        <v>121</v>
      </c>
      <c r="C54" s="11"/>
      <c r="D54" s="11" t="s">
        <v>122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>
      <c r="A55" s="10"/>
      <c r="B55" s="11" t="s">
        <v>123</v>
      </c>
      <c r="C55" s="11"/>
      <c r="D55" s="11" t="s">
        <v>124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>
      <c r="A56" s="10"/>
      <c r="B56" s="11" t="s">
        <v>125</v>
      </c>
      <c r="C56" s="11"/>
      <c r="D56" s="11" t="s">
        <v>126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>
      <c r="A57" s="10"/>
      <c r="B57" s="11" t="s">
        <v>127</v>
      </c>
      <c r="C57" s="11"/>
      <c r="D57" s="11" t="s">
        <v>128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>
      <c r="A58" s="10"/>
      <c r="B58" s="11" t="s">
        <v>129</v>
      </c>
      <c r="C58" s="11"/>
      <c r="D58" s="11" t="s">
        <v>130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>
      <c r="A59" s="10"/>
      <c r="B59" s="11" t="s">
        <v>131</v>
      </c>
      <c r="C59" s="11"/>
      <c r="D59" s="11" t="s">
        <v>132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>
      <c r="A60" s="10"/>
      <c r="B60" s="11" t="s">
        <v>133</v>
      </c>
      <c r="C60" s="11"/>
      <c r="D60" s="11" t="s">
        <v>134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>
      <c r="A61" s="10"/>
      <c r="B61" s="11" t="s">
        <v>135</v>
      </c>
      <c r="C61" s="11"/>
      <c r="D61" s="11" t="s">
        <v>136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>
      <c r="A62" s="10"/>
      <c r="B62" s="11" t="s">
        <v>137</v>
      </c>
      <c r="C62" s="11"/>
      <c r="D62" s="11" t="s">
        <v>138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>
      <c r="A63" s="10"/>
      <c r="B63" s="11" t="s">
        <v>139</v>
      </c>
      <c r="C63" s="11"/>
      <c r="D63" s="11" t="s">
        <v>140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>
      <c r="A64" s="10"/>
      <c r="B64" s="11" t="s">
        <v>141</v>
      </c>
      <c r="C64" s="11"/>
      <c r="D64" s="11" t="s">
        <v>142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>
      <c r="A65" s="10"/>
      <c r="B65" s="11" t="s">
        <v>143</v>
      </c>
      <c r="C65" s="11"/>
      <c r="D65" s="11" t="s">
        <v>144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>
      <c r="A66" s="10"/>
      <c r="B66" s="11" t="s">
        <v>145</v>
      </c>
      <c r="C66" s="11"/>
      <c r="D66" s="11" t="s">
        <v>146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>
      <c r="A67" s="10"/>
      <c r="B67" s="11" t="s">
        <v>147</v>
      </c>
      <c r="C67" s="11"/>
      <c r="D67" s="11" t="s">
        <v>148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>
      <c r="A68" s="10"/>
      <c r="B68" s="11" t="s">
        <v>149</v>
      </c>
      <c r="C68" s="11"/>
      <c r="D68" s="11" t="s">
        <v>150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>
      <c r="A69" s="10"/>
      <c r="B69" s="11" t="s">
        <v>151</v>
      </c>
      <c r="C69" s="11"/>
      <c r="D69" s="11" t="s">
        <v>152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>
      <c r="A70" s="10"/>
      <c r="B70" s="11" t="s">
        <v>153</v>
      </c>
      <c r="C70" s="11"/>
      <c r="D70" s="11" t="s">
        <v>154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>
      <c r="A71" s="10"/>
      <c r="B71" s="11" t="s">
        <v>155</v>
      </c>
      <c r="C71" s="11"/>
      <c r="D71" s="11" t="s">
        <v>156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>
      <c r="A72" s="11" t="s">
        <v>157</v>
      </c>
      <c r="B72" s="11"/>
      <c r="C72" s="11" t="s">
        <v>158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>
      <c r="A73" s="10"/>
      <c r="B73" s="11" t="s">
        <v>159</v>
      </c>
      <c r="C73" s="11"/>
      <c r="D73" s="11" t="s">
        <v>160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>
      <c r="A74" s="10"/>
      <c r="B74" s="11" t="s">
        <v>161</v>
      </c>
      <c r="C74" s="11"/>
      <c r="D74" s="11" t="s">
        <v>162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>
      <c r="A75" s="10"/>
      <c r="B75" s="11" t="s">
        <v>163</v>
      </c>
      <c r="C75" s="11"/>
      <c r="D75" s="11" t="s">
        <v>164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>
      <c r="A76" s="11" t="s">
        <v>165</v>
      </c>
      <c r="B76" s="11"/>
      <c r="C76" s="11" t="s">
        <v>166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>
      <c r="A77" s="10"/>
      <c r="B77" s="11" t="s">
        <v>167</v>
      </c>
      <c r="C77" s="11"/>
      <c r="D77" s="11" t="s">
        <v>168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>
      <c r="A78" s="10"/>
      <c r="B78" s="11" t="s">
        <v>169</v>
      </c>
      <c r="C78" s="11"/>
      <c r="D78" s="11" t="s">
        <v>170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>
      <c r="A79" s="10"/>
      <c r="B79" s="11" t="s">
        <v>171</v>
      </c>
      <c r="C79" s="11"/>
      <c r="D79" s="11" t="s">
        <v>172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>
      <c r="A80" s="10"/>
      <c r="B80" s="11" t="s">
        <v>173</v>
      </c>
      <c r="C80" s="11"/>
      <c r="D80" s="11" t="s">
        <v>174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>
      <c r="A81" s="10"/>
      <c r="B81" s="11" t="s">
        <v>175</v>
      </c>
      <c r="C81" s="11"/>
      <c r="D81" s="11" t="s">
        <v>176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>
      <c r="A82" s="10"/>
      <c r="B82" s="11" t="s">
        <v>177</v>
      </c>
      <c r="C82" s="11"/>
      <c r="D82" s="11" t="s">
        <v>178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>
      <c r="A83" s="11" t="s">
        <v>179</v>
      </c>
      <c r="B83" s="11"/>
      <c r="C83" s="11" t="s">
        <v>180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>
      <c r="A84" s="10"/>
      <c r="B84" s="11" t="s">
        <v>181</v>
      </c>
      <c r="C84" s="11"/>
      <c r="D84" s="11" t="s">
        <v>182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>
      <c r="A85" s="10"/>
      <c r="B85" s="11" t="s">
        <v>183</v>
      </c>
      <c r="C85" s="11"/>
      <c r="D85" s="11" t="s">
        <v>184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>
      <c r="A86" s="10"/>
      <c r="B86" s="11" t="s">
        <v>185</v>
      </c>
      <c r="C86" s="11"/>
      <c r="D86" s="11" t="s">
        <v>186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>
      <c r="A87" s="10"/>
      <c r="B87" s="11" t="s">
        <v>187</v>
      </c>
      <c r="C87" s="11"/>
      <c r="D87" s="11" t="s">
        <v>188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>
      <c r="A88" s="10"/>
      <c r="B88" s="11" t="s">
        <v>189</v>
      </c>
      <c r="C88" s="11"/>
      <c r="D88" s="11" t="s">
        <v>190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>
      <c r="A89" s="10"/>
      <c r="B89" s="11" t="s">
        <v>192</v>
      </c>
      <c r="C89" s="11"/>
      <c r="D89" s="11" t="s">
        <v>193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>
      <c r="A90" s="10"/>
      <c r="B90" s="11" t="s">
        <v>194</v>
      </c>
      <c r="C90" s="11"/>
      <c r="D90" s="11" t="s">
        <v>195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>
      <c r="A91" s="10"/>
      <c r="B91" s="11" t="s">
        <v>196</v>
      </c>
      <c r="C91" s="11"/>
      <c r="D91" s="11" t="s">
        <v>197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>
      <c r="A92" s="10"/>
      <c r="B92" s="11" t="s">
        <v>198</v>
      </c>
      <c r="C92" s="11"/>
      <c r="D92" s="11" t="s">
        <v>199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>
      <c r="A93" s="10"/>
      <c r="B93" s="11" t="s">
        <v>200</v>
      </c>
      <c r="C93" s="11"/>
      <c r="D93" s="11" t="s">
        <v>201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>
      <c r="A94" s="11" t="s">
        <v>202</v>
      </c>
      <c r="B94" s="11"/>
      <c r="C94" s="11" t="s">
        <v>203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>
      <c r="A95" s="10"/>
      <c r="B95" s="11" t="s">
        <v>204</v>
      </c>
      <c r="C95" s="11"/>
      <c r="D95" s="11" t="s">
        <v>205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>
      <c r="A96" s="10"/>
      <c r="B96" s="11" t="s">
        <v>206</v>
      </c>
      <c r="C96" s="11"/>
      <c r="D96" s="11" t="s">
        <v>207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>
      <c r="A97" s="10"/>
      <c r="B97" s="11" t="s">
        <v>208</v>
      </c>
      <c r="C97" s="11"/>
      <c r="D97" s="11" t="s">
        <v>209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>
      <c r="A98" s="10"/>
      <c r="B98" s="11" t="s">
        <v>210</v>
      </c>
      <c r="C98" s="11"/>
      <c r="D98" s="11" t="s">
        <v>211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>
      <c r="A99" s="11" t="s">
        <v>212</v>
      </c>
      <c r="B99" s="11"/>
      <c r="C99" s="11" t="s">
        <v>213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>
      <c r="A100" s="10"/>
      <c r="B100" s="11" t="s">
        <v>214</v>
      </c>
      <c r="C100" s="11"/>
      <c r="D100" s="11" t="s">
        <v>215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>
      <c r="A101" s="11" t="s">
        <v>216</v>
      </c>
      <c r="B101" s="11"/>
      <c r="C101" s="11" t="s">
        <v>217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>
      <c r="A102" s="10"/>
      <c r="B102" s="11" t="s">
        <v>219</v>
      </c>
      <c r="C102" s="11"/>
      <c r="D102" s="11" t="s">
        <v>220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>
      <c r="A103" s="10"/>
      <c r="B103" s="11" t="s">
        <v>221</v>
      </c>
      <c r="C103" s="11"/>
      <c r="D103" s="11" t="s">
        <v>222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>
      <c r="A104" s="10"/>
      <c r="B104" s="11" t="s">
        <v>223</v>
      </c>
      <c r="C104" s="11"/>
      <c r="D104" s="11" t="s">
        <v>224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>
      <c r="A105" s="10"/>
      <c r="B105" s="11" t="s">
        <v>225</v>
      </c>
      <c r="C105" s="11"/>
      <c r="D105" s="11" t="s">
        <v>226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>
      <c r="A106" s="10"/>
      <c r="B106" s="11" t="s">
        <v>227</v>
      </c>
      <c r="C106" s="11"/>
      <c r="D106" s="11" t="s">
        <v>228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>
      <c r="A107" s="10"/>
      <c r="B107" s="11" t="s">
        <v>229</v>
      </c>
      <c r="C107" s="11"/>
      <c r="D107" s="11" t="s">
        <v>230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>
      <c r="A108" s="10"/>
      <c r="B108" s="11" t="s">
        <v>231</v>
      </c>
      <c r="C108" s="11"/>
      <c r="D108" s="11" t="s">
        <v>232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>
      <c r="A109" s="10"/>
      <c r="B109" s="11" t="s">
        <v>233</v>
      </c>
      <c r="C109" s="11"/>
      <c r="D109" s="11" t="s">
        <v>234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>
      <c r="A110" s="10"/>
      <c r="B110" s="11" t="s">
        <v>235</v>
      </c>
      <c r="C110" s="11"/>
      <c r="D110" s="11" t="s">
        <v>236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>
      <c r="A111" s="10"/>
      <c r="B111" s="11" t="s">
        <v>237</v>
      </c>
      <c r="C111" s="11"/>
      <c r="D111" s="11" t="s">
        <v>238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>
      <c r="A112" s="11" t="s">
        <v>239</v>
      </c>
      <c r="B112" s="11"/>
      <c r="C112" s="11" t="s">
        <v>240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>
      <c r="A113" s="10"/>
      <c r="B113" s="11" t="s">
        <v>241</v>
      </c>
      <c r="C113" s="11"/>
      <c r="D113" s="11" t="s">
        <v>242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>
      <c r="A114" s="10"/>
      <c r="B114" s="11" t="s">
        <v>243</v>
      </c>
      <c r="C114" s="11"/>
      <c r="D114" s="11" t="s">
        <v>244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>
      <c r="A115" s="10"/>
      <c r="B115" s="11" t="s">
        <v>245</v>
      </c>
      <c r="C115" s="11"/>
      <c r="D115" s="11" t="s">
        <v>246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>
      <c r="A116" s="11" t="s">
        <v>247</v>
      </c>
      <c r="B116" s="11"/>
      <c r="C116" s="11" t="s">
        <v>248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>
      <c r="A117" s="10"/>
      <c r="B117" s="11" t="s">
        <v>249</v>
      </c>
      <c r="C117" s="11"/>
      <c r="D117" s="11" t="s">
        <v>250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>
      <c r="A118" s="10"/>
      <c r="B118" s="11" t="s">
        <v>251</v>
      </c>
      <c r="C118" s="11"/>
      <c r="D118" s="11" t="s">
        <v>252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>
      <c r="A119" s="11" t="s">
        <v>253</v>
      </c>
      <c r="B119" s="11"/>
      <c r="C119" s="11" t="s">
        <v>254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>
      <c r="A120" s="10"/>
      <c r="B120" s="11" t="s">
        <v>255</v>
      </c>
      <c r="C120" s="11"/>
      <c r="D120" s="11" t="s">
        <v>256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>
      <c r="A121" s="10"/>
      <c r="B121" s="11" t="s">
        <v>257</v>
      </c>
      <c r="C121" s="11"/>
      <c r="D121" s="11" t="s">
        <v>258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>
      <c r="A122" s="10"/>
      <c r="B122" s="11" t="s">
        <v>259</v>
      </c>
      <c r="C122" s="11"/>
      <c r="D122" s="11" t="s">
        <v>260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>
      <c r="A123" s="10"/>
      <c r="B123" s="11" t="s">
        <v>262</v>
      </c>
      <c r="C123" s="11"/>
      <c r="D123" s="11" t="s">
        <v>263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>
      <c r="A124" s="11" t="s">
        <v>264</v>
      </c>
      <c r="B124" s="11"/>
      <c r="C124" s="11" t="s">
        <v>265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>
      <c r="A125" s="10"/>
      <c r="B125" s="11" t="s">
        <v>266</v>
      </c>
      <c r="C125" s="11"/>
      <c r="D125" s="11" t="s">
        <v>267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>
      <c r="A126" s="10"/>
      <c r="B126" s="11" t="s">
        <v>268</v>
      </c>
      <c r="C126" s="11"/>
      <c r="D126" s="11" t="s">
        <v>269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>
      <c r="A127" s="10"/>
      <c r="B127" s="11" t="s">
        <v>270</v>
      </c>
      <c r="C127" s="11"/>
      <c r="D127" s="11" t="s">
        <v>271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>
      <c r="A128" s="10"/>
      <c r="B128" s="11" t="s">
        <v>272</v>
      </c>
      <c r="C128" s="11"/>
      <c r="D128" s="11" t="s">
        <v>273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>
      <c r="A129" s="10"/>
      <c r="B129" s="11" t="s">
        <v>274</v>
      </c>
      <c r="C129" s="11"/>
      <c r="D129" s="11" t="s">
        <v>275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>
      <c r="A130" s="10"/>
      <c r="B130" s="11" t="s">
        <v>276</v>
      </c>
      <c r="C130" s="11"/>
      <c r="D130" s="11" t="s">
        <v>277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>
      <c r="A131" s="10"/>
      <c r="B131" s="11" t="s">
        <v>278</v>
      </c>
      <c r="C131" s="11"/>
      <c r="D131" s="11" t="s">
        <v>279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>
      <c r="A132" s="11" t="s">
        <v>280</v>
      </c>
      <c r="B132" s="11"/>
      <c r="C132" s="11" t="s">
        <v>281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>
      <c r="A133" s="10"/>
      <c r="B133" s="11" t="s">
        <v>282</v>
      </c>
      <c r="C133" s="11"/>
      <c r="D133" s="11" t="s">
        <v>281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>
      <c r="A134" s="10"/>
      <c r="B134" s="11" t="s">
        <v>283</v>
      </c>
      <c r="C134" s="11"/>
      <c r="D134" s="11" t="s">
        <v>284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>
      <c r="A135" s="10"/>
      <c r="B135" s="11" t="s">
        <v>285</v>
      </c>
      <c r="C135" s="11"/>
      <c r="D135" s="11" t="s">
        <v>286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>
      <c r="A136" s="11" t="s">
        <v>287</v>
      </c>
      <c r="B136" s="11"/>
      <c r="C136" s="11" t="s">
        <v>288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>
      <c r="A137" s="10"/>
      <c r="B137" s="11" t="s">
        <v>289</v>
      </c>
      <c r="C137" s="11"/>
      <c r="D137" s="11" t="s">
        <v>290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>
      <c r="A138" s="11" t="s">
        <v>291</v>
      </c>
      <c r="B138" s="11"/>
      <c r="C138" s="11" t="s">
        <v>292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>
      <c r="A139" s="10"/>
      <c r="B139" s="11" t="s">
        <v>293</v>
      </c>
      <c r="C139" s="11"/>
      <c r="D139" s="11" t="s">
        <v>292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>
      <c r="A140" s="10"/>
      <c r="B140" s="11" t="s">
        <v>294</v>
      </c>
      <c r="C140" s="11"/>
      <c r="D140" s="11" t="s">
        <v>295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>
      <c r="A141" s="11" t="s">
        <v>296</v>
      </c>
      <c r="B141" s="11"/>
      <c r="C141" s="11" t="s">
        <v>297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>
      <c r="A142" s="10"/>
      <c r="B142" s="11" t="s">
        <v>298</v>
      </c>
      <c r="C142" s="11"/>
      <c r="D142" s="11" t="s">
        <v>299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>
      <c r="A143" s="10"/>
      <c r="B143" s="11" t="s">
        <v>300</v>
      </c>
      <c r="C143" s="11"/>
      <c r="D143" s="11" t="s">
        <v>301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>
      <c r="A144" s="10"/>
      <c r="B144" s="11" t="s">
        <v>302</v>
      </c>
      <c r="C144" s="11"/>
      <c r="D144" s="11" t="s">
        <v>303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>
      <c r="A145" s="11" t="s">
        <v>304</v>
      </c>
      <c r="B145" s="11"/>
      <c r="C145" s="11" t="s">
        <v>305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>
      <c r="A146" s="10"/>
      <c r="B146" s="11" t="s">
        <v>306</v>
      </c>
      <c r="C146" s="11"/>
      <c r="D146" s="11" t="s">
        <v>305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>
      <c r="A147" s="11" t="s">
        <v>307</v>
      </c>
      <c r="B147" s="11"/>
      <c r="C147" s="11" t="s">
        <v>308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>
      <c r="A148" s="10"/>
      <c r="B148" s="11" t="s">
        <v>309</v>
      </c>
      <c r="C148" s="11"/>
      <c r="D148" s="11" t="s">
        <v>310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>
      <c r="A149" s="10"/>
      <c r="B149" s="11" t="s">
        <v>311</v>
      </c>
      <c r="C149" s="11"/>
      <c r="D149" s="11" t="s">
        <v>312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>
      <c r="A150" s="10"/>
      <c r="B150" s="11" t="s">
        <v>313</v>
      </c>
      <c r="C150" s="11"/>
      <c r="D150" s="11" t="s">
        <v>314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>
      <c r="A151" s="11" t="s">
        <v>315</v>
      </c>
      <c r="B151" s="11"/>
      <c r="C151" s="11" t="s">
        <v>316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>
      <c r="A152" s="10"/>
      <c r="B152" s="11" t="s">
        <v>317</v>
      </c>
      <c r="C152" s="11"/>
      <c r="D152" s="11" t="s">
        <v>318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sheetProtection algorithmName="SHA-512" hashValue="1zrXQxmjRBSVaq751rAtIxzadQywvKBJzso4DKUlgo0CabiMsDURCinQzW62Lfjbjy4BxTjI84aomYbkYf5d4g==" saltValue="rHtF4Q+OeSR0l4tViYjMmA==" spinCount="100000" sheet="1" objects="1" scenarios="1"/>
  <mergeCells count="1"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</vt:lpstr>
      <vt:lpstr>Overhead Calculator</vt:lpstr>
      <vt:lpstr>Expense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Beckett</dc:creator>
  <cp:lastModifiedBy>Traci Allen</cp:lastModifiedBy>
  <cp:lastPrinted>2017-03-02T14:51:32Z</cp:lastPrinted>
  <dcterms:created xsi:type="dcterms:W3CDTF">2015-08-26T19:18:27Z</dcterms:created>
  <dcterms:modified xsi:type="dcterms:W3CDTF">2019-10-18T18:16:05Z</dcterms:modified>
</cp:coreProperties>
</file>